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2.xml.rels" ContentType="application/vnd.openxmlformats-package.relationships+xml"/>
  <Override PartName="/xl/worksheets/_rels/sheet1.xml.rels" ContentType="application/vnd.openxmlformats-package.relationships+xml"/>
  <Override PartName="/xl/worksheets/_rels/sheet15.xml.rels" ContentType="application/vnd.openxmlformats-package.relationships+xml"/>
  <Override PartName="/xl/worksheets/_rels/sheet16.xml.rels" ContentType="application/vnd.openxmlformats-package.relationships+xml"/>
  <Override PartName="/xl/worksheets/_rels/sheet17.xml.rels" ContentType="application/vnd.openxmlformats-package.relationships+xml"/>
  <Override PartName="/xl/worksheets/_rels/sheet18.xml.rels" ContentType="application/vnd.openxmlformats-package.relationships+xml"/>
  <Override PartName="/xl/worksheets/_rels/sheet20.xml.rels" ContentType="application/vnd.openxmlformats-package.relationships+xml"/>
  <Override PartName="/xl/worksheets/_rels/sheet19.xml.rels" ContentType="application/vnd.openxmlformats-package.relationships+xml"/>
  <Override PartName="/xl/worksheets/_rels/sheet21.xml.rels" ContentType="application/vnd.openxmlformats-package.relationships+xml"/>
  <Override PartName="/xl/worksheets/_rels/sheet11.xml.rels" ContentType="application/vnd.openxmlformats-package.relationships+xml"/>
  <Override PartName="/xl/worksheets/_rels/sheet5.xml.rels" ContentType="application/vnd.openxmlformats-package.relationships+xml"/>
  <Override PartName="/xl/worksheets/_rels/sheet23.xml.rels" ContentType="application/vnd.openxmlformats-package.relationships+xml"/>
  <Override PartName="/xl/worksheets/_rels/sheet6.xml.rels" ContentType="application/vnd.openxmlformats-package.relationships+xml"/>
  <Override PartName="/xl/worksheets/_rels/sheet10.xml.rels" ContentType="application/vnd.openxmlformats-package.relationships+xml"/>
  <Override PartName="/xl/worksheets/_rels/sheet22.xml.rels" ContentType="application/vnd.openxmlformats-package.relationships+xml"/>
  <Override PartName="/xl/worksheets/_rels/sheet4.xml.rels" ContentType="application/vnd.openxmlformats-package.relationships+xml"/>
  <Override PartName="/xl/worksheets/_rels/sheet9.xml.rels" ContentType="application/vnd.openxmlformats-package.relationships+xml"/>
  <Override PartName="/xl/worksheets/_rels/sheet14.xml.rels" ContentType="application/vnd.openxmlformats-package.relationships+xml"/>
  <Override PartName="/xl/worksheets/_rels/sheet8.xml.rels" ContentType="application/vnd.openxmlformats-package.relationships+xml"/>
  <Override PartName="/xl/worksheets/_rels/sheet13.xml.rels" ContentType="application/vnd.openxmlformats-package.relationships+xml"/>
  <Override PartName="/xl/worksheets/_rels/sheet7.xml.rels" ContentType="application/vnd.openxmlformats-package.relationships+xml"/>
  <Override PartName="/xl/worksheets/_rels/sheet3.xml.rels" ContentType="application/vnd.openxmlformats-package.relationships+xml"/>
  <Override PartName="/xl/worksheets/sheet11.xml" ContentType="application/vnd.openxmlformats-officedocument.spreadsheetml.worksheet+xml"/>
  <Override PartName="/xl/worksheets/sheet6.xml" ContentType="application/vnd.openxmlformats-officedocument.spreadsheetml.worksheet+xml"/>
  <Override PartName="/xl/worksheets/sheet10.xml" ContentType="application/vnd.openxmlformats-officedocument.spreadsheetml.worksheet+xml"/>
  <Override PartName="/xl/worksheets/sheet5.xml" ContentType="application/vnd.openxmlformats-officedocument.spreadsheetml.worksheet+xml"/>
  <Override PartName="/xl/worksheets/sheet9.xml" ContentType="application/vnd.openxmlformats-officedocument.spreadsheetml.worksheet+xml"/>
  <Override PartName="/xl/worksheets/sheet14.xml" ContentType="application/vnd.openxmlformats-officedocument.spreadsheetml.worksheet+xml"/>
  <Override PartName="/xl/worksheets/sheet8.xml" ContentType="application/vnd.openxmlformats-officedocument.spreadsheetml.worksheet+xml"/>
  <Override PartName="/xl/worksheets/sheet13.xml" ContentType="application/vnd.openxmlformats-officedocument.spreadsheetml.worksheet+xml"/>
  <Override PartName="/xl/worksheets/sheet7.xml" ContentType="application/vnd.openxmlformats-officedocument.spreadsheetml.worksheet+xml"/>
  <Override PartName="/xl/worksheets/sheet1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2.xml" ContentType="application/vnd.openxmlformats-officedocument.spreadsheetml.worksheet+xml"/>
  <Override PartName="/xl/worksheets/sheet2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18.xml" ContentType="application/vnd.openxmlformats-officedocument.spreadsheetml.worksheet+xml"/>
  <Override PartName="/xl/worksheets/sheet1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4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vmlDrawing1.vml" ContentType="application/vnd.openxmlformats-officedocument.vmlDrawing"/>
  <Override PartName="/xl/tables/table11.xml" ContentType="application/vnd.openxmlformats-officedocument.spreadsheetml.table+xml"/>
  <Override PartName="/xl/tables/table9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10.xml" ContentType="application/vnd.openxmlformats-officedocument.spreadsheetml.table+xml"/>
  <Override PartName="/xl/tables/table15.xml" ContentType="application/vnd.openxmlformats-officedocument.spreadsheetml.table+xml"/>
  <Override PartName="/xl/tables/table13.xml" ContentType="application/vnd.openxmlformats-officedocument.spreadsheetml.table+xml"/>
  <Override PartName="/xl/tables/table6.xml" ContentType="application/vnd.openxmlformats-officedocument.spreadsheetml.table+xml"/>
  <Override PartName="/xl/tables/table17.xml" ContentType="application/vnd.openxmlformats-officedocument.spreadsheetml.table+xml"/>
  <Override PartName="/xl/tables/table16.xml" ContentType="application/vnd.openxmlformats-officedocument.spreadsheetml.table+xml"/>
  <Override PartName="/xl/tables/table14.xml" ContentType="application/vnd.openxmlformats-officedocument.spreadsheetml.table+xml"/>
  <Override PartName="/xl/tables/table4.xml" ContentType="application/vnd.openxmlformats-officedocument.spreadsheetml.table+xml"/>
  <Override PartName="/xl/tables/table12.xml" ContentType="application/vnd.openxmlformats-officedocument.spreadsheetml.table+xml"/>
  <Override PartName="/xl/tables/table5.xml" ContentType="application/vnd.openxmlformats-officedocument.spreadsheetml.table+xml"/>
  <Override PartName="/xl/tables/table2.xml" ContentType="application/vnd.openxmlformats-officedocument.spreadsheetml.table+xml"/>
  <Override PartName="/xl/tables/table18.xml" ContentType="application/vnd.openxmlformats-officedocument.spreadsheetml.table+xml"/>
  <Override PartName="/xl/tables/table20.xml" ContentType="application/vnd.openxmlformats-officedocument.spreadsheetml.table+xml"/>
  <Override PartName="/xl/tables/table1.xml" ContentType="application/vnd.openxmlformats-officedocument.spreadsheetml.table+xml"/>
  <Override PartName="/xl/tables/table21.xml" ContentType="application/vnd.openxmlformats-officedocument.spreadsheetml.table+xml"/>
  <Override PartName="/xl/tables/table19.xml" ContentType="application/vnd.openxmlformats-officedocument.spreadsheetml.table+xml"/>
  <Override PartName="/xl/tables/table3.xml" ContentType="application/vnd.openxmlformats-officedocument.spreadsheetml.table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KPI" sheetId="1" state="visible" r:id="rId3"/>
    <sheet name="Achievement" sheetId="2" state="visible" r:id="rId4"/>
    <sheet name="F1a" sheetId="3" state="visible" r:id="rId5"/>
    <sheet name="F2a" sheetId="4" state="visible" r:id="rId6"/>
    <sheet name="F2b" sheetId="5" state="visible" r:id="rId7"/>
    <sheet name="C1a" sheetId="6" state="visible" r:id="rId8"/>
    <sheet name="B1a" sheetId="7" state="hidden" r:id="rId9"/>
    <sheet name="B1b" sheetId="8" state="hidden" r:id="rId10"/>
    <sheet name="B1c" sheetId="9" state="visible" r:id="rId11"/>
    <sheet name="B2a" sheetId="10" state="visible" r:id="rId12"/>
    <sheet name="B3a" sheetId="11" state="visible" r:id="rId13"/>
    <sheet name="B4a" sheetId="12" state="visible" r:id="rId14"/>
    <sheet name="B3b" sheetId="13" state="hidden" r:id="rId15"/>
    <sheet name="B3c" sheetId="14" state="hidden" r:id="rId16"/>
    <sheet name="L1a" sheetId="15" state="visible" r:id="rId17"/>
    <sheet name="L1b" sheetId="16" state="visible" r:id="rId18"/>
    <sheet name="L2a" sheetId="17" state="visible" r:id="rId19"/>
    <sheet name="PIRT" sheetId="18" state="visible" r:id="rId20"/>
    <sheet name="CPPOB" sheetId="19" state="visible" r:id="rId21"/>
    <sheet name="defect rate" sheetId="20" state="visible" r:id="rId22"/>
    <sheet name="Komplain hasil uji lab" sheetId="21" state="visible" r:id="rId23"/>
    <sheet name="Dokumen tidak valid" sheetId="22" state="visible" r:id="rId24"/>
    <sheet name="Kalibrasi alat ukur" sheetId="23" state="visible" r:id="rId25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comments1.xml><?xml version="1.0" encoding="utf-8"?>
<comments xmlns="http://schemas.openxmlformats.org/spreadsheetml/2006/main" xmlns:xdr="http://schemas.openxmlformats.org/drawingml/2006/spreadsheetDrawing">
  <authors>
    <author>Unknown Author</author>
  </authors>
  <commentList>
    <comment ref="D29" authorId="0">
      <text>
        <r>
          <rPr>
            <sz val="10"/>
            <rFont val="Arial"/>
            <family val="2"/>
          </rPr>
          <t xml:space="preserve">ini bukan KPI, ini masuk Open Project.
	-Yohanes Kurniawan
----
ini bukan KPI, ini masuk Open Project.
	-Yohanes Kurniawan</t>
        </r>
      </text>
    </comment>
    <comment ref="K12" authorId="0">
      <text>
        <r>
          <rPr>
            <sz val="10"/>
            <rFont val="Arial"/>
            <family val="2"/>
          </rPr>
          <t xml:space="preserve">256 M
</t>
        </r>
      </text>
    </comment>
  </commentList>
</comments>
</file>

<file path=xl/sharedStrings.xml><?xml version="1.0" encoding="utf-8"?>
<sst xmlns="http://schemas.openxmlformats.org/spreadsheetml/2006/main" count="772" uniqueCount="195">
  <si>
    <t xml:space="preserve">KEY PERFORMANCE INDICATOR</t>
  </si>
  <si>
    <t xml:space="preserve">Jabatan : Quality Manager</t>
  </si>
  <si>
    <t xml:space="preserve">Tanggal</t>
  </si>
  <si>
    <t xml:space="preserve">Departemen/Jabatan</t>
  </si>
  <si>
    <t xml:space="preserve">Quality/Manager</t>
  </si>
  <si>
    <t xml:space="preserve">Nama/Jabatan</t>
  </si>
  <si>
    <t xml:space="preserve">Riesthandie / Quality Manager</t>
  </si>
  <si>
    <t xml:space="preserve">Nama Atasan/Jabatan</t>
  </si>
  <si>
    <t xml:space="preserve">Jang Steven Sanjaya/Direktur Utama</t>
  </si>
  <si>
    <t xml:space="preserve">Tanggal Bergabung</t>
  </si>
  <si>
    <t xml:space="preserve">Periode Kinerja</t>
  </si>
  <si>
    <t xml:space="preserve">NO</t>
  </si>
  <si>
    <t xml:space="preserve">Perspektif &amp; Sasaran Strategis KPI</t>
  </si>
  <si>
    <t xml:space="preserve">Formula</t>
  </si>
  <si>
    <t xml:space="preserve">Periode</t>
  </si>
  <si>
    <t xml:space="preserve">Verifikasi</t>
  </si>
  <si>
    <t xml:space="preserve">Sumber Data</t>
  </si>
  <si>
    <t xml:space="preserve">Realisasi Tahun</t>
  </si>
  <si>
    <t xml:space="preserve">Target 2025</t>
  </si>
  <si>
    <t xml:space="preserve">Polarisasi</t>
  </si>
  <si>
    <t xml:space="preserve">UoM</t>
  </si>
  <si>
    <t xml:space="preserve">Realisasi
 (YTD)</t>
  </si>
  <si>
    <t xml:space="preserve">Target (YTD)</t>
  </si>
  <si>
    <t xml:space="preserve">Skor</t>
  </si>
  <si>
    <t xml:space="preserve">Bobot</t>
  </si>
  <si>
    <t xml:space="preserve">Total 
(Skor * Bobot)</t>
  </si>
  <si>
    <t xml:space="preserve">#, %, IDR</t>
  </si>
  <si>
    <t xml:space="preserve">Sumber KPI</t>
  </si>
  <si>
    <t xml:space="preserve">Target 100%</t>
  </si>
  <si>
    <t xml:space="preserve">Treshold Min</t>
  </si>
  <si>
    <t xml:space="preserve">(%)</t>
  </si>
  <si>
    <t xml:space="preserve">FINANCIAL PERSPECTIVE</t>
  </si>
  <si>
    <t xml:space="preserve">F1</t>
  </si>
  <si>
    <t xml:space="preserve">Meningkatkan Valuasi Bisnis</t>
  </si>
  <si>
    <t xml:space="preserve">F1a</t>
  </si>
  <si>
    <t xml:space="preserve">IDR</t>
  </si>
  <si>
    <t xml:space="preserve">Omset MACRO</t>
  </si>
  <si>
    <t xml:space="preserve">VAM</t>
  </si>
  <si>
    <t xml:space="preserve">Valuasi omset macro setahun</t>
  </si>
  <si>
    <t xml:space="preserve">Tahunan</t>
  </si>
  <si>
    <t xml:space="preserve">FA</t>
  </si>
  <si>
    <t xml:space="preserve">Laporan FA</t>
  </si>
  <si>
    <t xml:space="preserve">Baru</t>
  </si>
  <si>
    <t xml:space="preserve">Maksimal</t>
  </si>
  <si>
    <t xml:space="preserve">F2</t>
  </si>
  <si>
    <t xml:space="preserve">Cost Control</t>
  </si>
  <si>
    <t xml:space="preserve">F2a</t>
  </si>
  <si>
    <t xml:space="preserve">#</t>
  </si>
  <si>
    <t xml:space="preserve">Hari keterlambatan realisasi kasbon (koordinator)</t>
  </si>
  <si>
    <t xml:space="preserve">HAM</t>
  </si>
  <si>
    <t xml:space="preserve">Jumlah hari keterlambatan realisasi kasbon</t>
  </si>
  <si>
    <t xml:space="preserve">Bulanan</t>
  </si>
  <si>
    <t xml:space="preserve">Minimal</t>
  </si>
  <si>
    <t xml:space="preserve">F2b</t>
  </si>
  <si>
    <t xml:space="preserve">%</t>
  </si>
  <si>
    <t xml:space="preserve">Aset yang tidak sesuai (koordinator)</t>
  </si>
  <si>
    <t xml:space="preserve">Jumlah aset yang tidak sesuai ketika perhitungan stok aset</t>
  </si>
  <si>
    <t xml:space="preserve">Semester</t>
  </si>
  <si>
    <t xml:space="preserve">GA</t>
  </si>
  <si>
    <t xml:space="preserve">CUSTOMER PERSPECTIVE</t>
  </si>
  <si>
    <t xml:space="preserve">C1</t>
  </si>
  <si>
    <t xml:space="preserve">Menciptakan Satisfied Customer Experience</t>
  </si>
  <si>
    <t xml:space="preserve">C1a</t>
  </si>
  <si>
    <t xml:space="preserve">Penyelesaian komplain terkait kualitas</t>
  </si>
  <si>
    <t xml:space="preserve">Job Desc</t>
  </si>
  <si>
    <t xml:space="preserve">Jumlah komplain yang sudah diselesaikan vs total komplain dalam satu bulan</t>
  </si>
  <si>
    <t xml:space="preserve">Direktur</t>
  </si>
  <si>
    <t xml:space="preserve">C2</t>
  </si>
  <si>
    <t xml:space="preserve">Mengembangkan Kerjasama Bisnis</t>
  </si>
  <si>
    <t xml:space="preserve">INTERNAL BUSINESS PROCESS PERSPECTIVE</t>
  </si>
  <si>
    <t xml:space="preserve">B1</t>
  </si>
  <si>
    <t xml:space="preserve">Meningkatkan kualitas</t>
  </si>
  <si>
    <t xml:space="preserve">B1c</t>
  </si>
  <si>
    <t xml:space="preserve">Kecelakaan kerja</t>
  </si>
  <si>
    <t xml:space="preserve">Jumlah kecelakaan kerja yang terjadi selama sebulan</t>
  </si>
  <si>
    <t xml:space="preserve">HSE</t>
  </si>
  <si>
    <t xml:space="preserve">B2</t>
  </si>
  <si>
    <t xml:space="preserve">Inovasi</t>
  </si>
  <si>
    <t xml:space="preserve">B2a</t>
  </si>
  <si>
    <t xml:space="preserve">Inovasi proses</t>
  </si>
  <si>
    <t xml:space="preserve">Initiative</t>
  </si>
  <si>
    <t xml:space="preserve">Jumlah inovasi proses yang dihasilkan selama setahun</t>
  </si>
  <si>
    <t xml:space="preserve">B3</t>
  </si>
  <si>
    <t xml:space="preserve">System Development</t>
  </si>
  <si>
    <t xml:space="preserve">B3a</t>
  </si>
  <si>
    <t xml:space="preserve">Management Pest Control</t>
  </si>
  <si>
    <t xml:space="preserve">Jumlah komplain karena hama</t>
  </si>
  <si>
    <t xml:space="preserve">B4a</t>
  </si>
  <si>
    <t xml:space="preserve">Penyelesaian temuan audit eksternal</t>
  </si>
  <si>
    <t xml:space="preserve">Temuan audit eksternal yang sudah diselesaikan dalam kurun waktu 2 minggu</t>
  </si>
  <si>
    <t xml:space="preserve">Project/ Event</t>
  </si>
  <si>
    <t xml:space="preserve">B5a</t>
  </si>
  <si>
    <t xml:space="preserve">Temuan Audit Internal Kritis</t>
  </si>
  <si>
    <t xml:space="preserve">Jumlah Temuan Audit Internal Kritis </t>
  </si>
  <si>
    <t xml:space="preserve">AI</t>
  </si>
  <si>
    <t xml:space="preserve">LEARNING &amp; GROWTH PERSPECTIVE</t>
  </si>
  <si>
    <t xml:space="preserve">L1</t>
  </si>
  <si>
    <t xml:space="preserve">Talent Management</t>
  </si>
  <si>
    <t xml:space="preserve">L1a</t>
  </si>
  <si>
    <t xml:space="preserve">Tingkat retensi karyawan baru</t>
  </si>
  <si>
    <t xml:space="preserve">Jumlah karyawan yang resign pada periode masa kerja bulan ke 4 sampai 6 dibandingkan dengan total karyawan baru dalam satu tahun</t>
  </si>
  <si>
    <t xml:space="preserve">HR</t>
  </si>
  <si>
    <t xml:space="preserve">L1b</t>
  </si>
  <si>
    <t xml:space="preserve">Tingkat talent readiness</t>
  </si>
  <si>
    <t xml:space="preserve">% karyawan yang siap dipromosikan</t>
  </si>
  <si>
    <t xml:space="preserve">Quarter (3bln)</t>
  </si>
  <si>
    <t xml:space="preserve">L2</t>
  </si>
  <si>
    <t xml:space="preserve">People Development</t>
  </si>
  <si>
    <t xml:space="preserve">L2a</t>
  </si>
  <si>
    <t xml:space="preserve">Rata-rata jam learning karyawan</t>
  </si>
  <si>
    <t xml:space="preserve">Menghitung jam belajar karyawan 3 jam/orang/bulan (termasuk training, coaching, baca buku, dll)</t>
  </si>
  <si>
    <t xml:space="preserve">Total %</t>
  </si>
  <si>
    <t xml:space="preserve">Saya telah mengerti dan berkomitmen selama setahun untuk mencapai tujuan kinerja di atas.</t>
  </si>
  <si>
    <t xml:space="preserve">Tanda tangan &amp; Nama</t>
  </si>
  <si>
    <t xml:space="preserve">Diketahui,</t>
  </si>
  <si>
    <t xml:space="preserve">Disetujui,</t>
  </si>
  <si>
    <t xml:space="preserve">Riesthandie</t>
  </si>
  <si>
    <t xml:space="preserve">Jang Steven Sanjaya</t>
  </si>
  <si>
    <t xml:space="preserve">MR. Y</t>
  </si>
  <si>
    <t xml:space="preserve">Jabatan: Quality Manager</t>
  </si>
  <si>
    <t xml:space="preserve">Jabatan: Direktur</t>
  </si>
  <si>
    <t xml:space="preserve">Jabatan: General Manager</t>
  </si>
  <si>
    <t xml:space="preserve">Kode BSC</t>
  </si>
  <si>
    <t xml:space="preserve">Indikator</t>
  </si>
  <si>
    <t xml:space="preserve">Achieve/Not Achieve</t>
  </si>
  <si>
    <t xml:space="preserve">Keterangan</t>
  </si>
  <si>
    <t xml:space="preserve">Not Achieve</t>
  </si>
  <si>
    <t xml:space="preserve">Keterlambatan Realisasi Kasbon</t>
  </si>
  <si>
    <t xml:space="preserve">Aset yg tidak sesuai</t>
  </si>
  <si>
    <t xml:space="preserve">Belum diisi/Belum ada data</t>
  </si>
  <si>
    <t xml:space="preserve">Penyelesaian Komplain pelanggan terkait kualitas</t>
  </si>
  <si>
    <t xml:space="preserve">Achieve</t>
  </si>
  <si>
    <t xml:space="preserve">Kecelakaan Kerja</t>
  </si>
  <si>
    <t xml:space="preserve">Management pest control (komplain karena hama)</t>
  </si>
  <si>
    <t xml:space="preserve">Penyelesaian temuan audit eksternal (by Project audit eksternal)</t>
  </si>
  <si>
    <t xml:space="preserve">Tidak ada audit internal</t>
  </si>
  <si>
    <t xml:space="preserve">Jam Learning</t>
  </si>
  <si>
    <t xml:space="preserve">Rata-rata jam learning</t>
  </si>
  <si>
    <t xml:space="preserve">Nama KPI</t>
  </si>
  <si>
    <t xml:space="preserve">Realisasi</t>
  </si>
  <si>
    <t xml:space="preserve">Target (100%)</t>
  </si>
  <si>
    <t xml:space="preserve">Status</t>
  </si>
  <si>
    <t xml:space="preserve">Januari</t>
  </si>
  <si>
    <t xml:space="preserve">Februari</t>
  </si>
  <si>
    <t xml:space="preserve">Maret</t>
  </si>
  <si>
    <t xml:space="preserve">April</t>
  </si>
  <si>
    <t xml:space="preserve">Mei</t>
  </si>
  <si>
    <t xml:space="preserve">Juni</t>
  </si>
  <si>
    <t xml:space="preserve">Juli</t>
  </si>
  <si>
    <t xml:space="preserve">Agustus</t>
  </si>
  <si>
    <t xml:space="preserve">September</t>
  </si>
  <si>
    <t xml:space="preserve">Oktober</t>
  </si>
  <si>
    <t xml:space="preserve">November</t>
  </si>
  <si>
    <t xml:space="preserve">Desember</t>
  </si>
  <si>
    <t xml:space="preserve">Total</t>
  </si>
  <si>
    <t xml:space="preserve">Aset yang tidak sesuai</t>
  </si>
  <si>
    <t xml:space="preserve">Semester 1</t>
  </si>
  <si>
    <t xml:space="preserve">Semester 2</t>
  </si>
  <si>
    <t xml:space="preserve">Penyelesaian Temuan Audit Eksternal</t>
  </si>
  <si>
    <t xml:space="preserve">Penyelesaian Lab QC</t>
  </si>
  <si>
    <t xml:space="preserve">MIn-Max</t>
  </si>
  <si>
    <t xml:space="preserve">Column 1</t>
  </si>
  <si>
    <t xml:space="preserve">Ponti: tikus
Gwalk: lampu insect trap mati</t>
  </si>
  <si>
    <t xml:space="preserve">DLT, MMB, RDP</t>
  </si>
  <si>
    <t xml:space="preserve">Trap di Pepelegi &amp; PCM, Lubang di IB</t>
  </si>
  <si>
    <t xml:space="preserve">fly catcher tidak tertancap listrik, perangkap kecoa pecah, peletakkan perangkap tidak sesuai</t>
  </si>
  <si>
    <t xml:space="preserve">tidak ada audit</t>
  </si>
  <si>
    <t xml:space="preserve">Audit halal PIRT dan audit SLS (Ponti &amp; Pepelegi)</t>
  </si>
  <si>
    <t xml:space="preserve">Audit sepanjang</t>
  </si>
  <si>
    <t xml:space="preserve">Audit CPPOB, tgl 18 Juni 2025</t>
  </si>
  <si>
    <t xml:space="preserve">Tidak ada audit eksternal</t>
  </si>
  <si>
    <t xml:space="preserve">Penyelesaian sertifikasi halal Kedai Kipas 58 &amp; PIRT</t>
  </si>
  <si>
    <t xml:space="preserve">Halal PIRT sudah dilakukan per Februari 25</t>
  </si>
  <si>
    <t xml:space="preserve">Penyelesaian Ijin Edar BPOM</t>
  </si>
  <si>
    <t xml:space="preserve">Note: Ridho: Talemt Readiness diubah menjadi # </t>
  </si>
  <si>
    <t xml:space="preserve">Q1</t>
  </si>
  <si>
    <t xml:space="preserve">Q2</t>
  </si>
  <si>
    <t xml:space="preserve">Q3</t>
  </si>
  <si>
    <t xml:space="preserve">Q4</t>
  </si>
  <si>
    <t xml:space="preserve">Adis</t>
  </si>
  <si>
    <t xml:space="preserve">Sr Staf to Jr SPV</t>
  </si>
  <si>
    <t xml:space="preserve">Total Karyawan</t>
  </si>
  <si>
    <t xml:space="preserve">1 orang</t>
  </si>
  <si>
    <t xml:space="preserve">Isti</t>
  </si>
  <si>
    <t xml:space="preserve">Talent Readiness</t>
  </si>
  <si>
    <t xml:space="preserve">Amalia</t>
  </si>
  <si>
    <t xml:space="preserve">Staf to Sr. Staf</t>
  </si>
  <si>
    <t xml:space="preserve">Staf → Spv dari Job Grading</t>
  </si>
  <si>
    <t xml:space="preserve">2 orang total</t>
  </si>
  <si>
    <t xml:space="preserve">Penyelesaian sertifikasi halal PIRT</t>
  </si>
  <si>
    <t xml:space="preserve">Penyelesaian sertifikasi CPPOB</t>
  </si>
  <si>
    <t xml:space="preserve">Defect Rate</t>
  </si>
  <si>
    <t xml:space="preserve">Komplain hasil uji lab</t>
  </si>
  <si>
    <t xml:space="preserve">Dokumen yang tidak valid</t>
  </si>
  <si>
    <t xml:space="preserve">Alat ukur yang terlambat kalibrasi</t>
  </si>
</sst>
</file>

<file path=xl/styles.xml><?xml version="1.0" encoding="utf-8"?>
<styleSheet xmlns="http://schemas.openxmlformats.org/spreadsheetml/2006/main">
  <numFmts count="10">
    <numFmt numFmtId="164" formatCode="General"/>
    <numFmt numFmtId="165" formatCode="d\ mmm\ yyyy"/>
    <numFmt numFmtId="166" formatCode="#,##0.00"/>
    <numFmt numFmtId="167" formatCode="#,##0"/>
    <numFmt numFmtId="168" formatCode="0"/>
    <numFmt numFmtId="169" formatCode="0%"/>
    <numFmt numFmtId="170" formatCode="0.0"/>
    <numFmt numFmtId="171" formatCode="0.00%"/>
    <numFmt numFmtId="172" formatCode="0.00"/>
    <numFmt numFmtId="173" formatCode="#,##0.0"/>
  </numFmts>
  <fonts count="31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23"/>
      <color theme="1"/>
      <name val="Calibri"/>
      <family val="0"/>
      <charset val="1"/>
    </font>
    <font>
      <b val="true"/>
      <sz val="16"/>
      <color theme="1"/>
      <name val="Calibri"/>
      <family val="0"/>
      <charset val="1"/>
    </font>
    <font>
      <sz val="11"/>
      <color theme="1"/>
      <name val="Calibri"/>
      <family val="0"/>
      <charset val="1"/>
    </font>
    <font>
      <b val="true"/>
      <sz val="11"/>
      <color rgb="FFFFFFFF"/>
      <name val="Calibri"/>
      <family val="0"/>
      <charset val="1"/>
    </font>
    <font>
      <b val="true"/>
      <sz val="11"/>
      <color rgb="FFFFFFFF"/>
      <name val="Arial"/>
      <family val="0"/>
      <charset val="1"/>
    </font>
    <font>
      <b val="true"/>
      <i val="true"/>
      <sz val="11"/>
      <color rgb="FFFF9900"/>
      <name val="Calibri"/>
      <family val="0"/>
      <charset val="1"/>
    </font>
    <font>
      <b val="true"/>
      <i val="true"/>
      <sz val="11"/>
      <color rgb="FFFFFFFF"/>
      <name val="Calibri"/>
      <family val="0"/>
      <charset val="1"/>
    </font>
    <font>
      <b val="true"/>
      <sz val="12"/>
      <color theme="1"/>
      <name val="Calibri"/>
      <family val="0"/>
      <charset val="1"/>
    </font>
    <font>
      <sz val="12"/>
      <color theme="1"/>
      <name val="Calibri"/>
      <family val="0"/>
      <charset val="1"/>
    </font>
    <font>
      <b val="true"/>
      <sz val="11"/>
      <color theme="1"/>
      <name val="Calibri"/>
      <family val="2"/>
      <charset val="1"/>
    </font>
    <font>
      <sz val="11"/>
      <color rgb="FF000000"/>
      <name val="Arial"/>
      <family val="0"/>
      <charset val="1"/>
    </font>
    <font>
      <sz val="11"/>
      <color rgb="FF0000FF"/>
      <name val="Calibri"/>
      <family val="0"/>
      <charset val="1"/>
    </font>
    <font>
      <sz val="11"/>
      <color rgb="FFFF9900"/>
      <name val="Calibri"/>
      <family val="0"/>
      <charset val="1"/>
    </font>
    <font>
      <sz val="12"/>
      <color rgb="FF000000"/>
      <name val="Calibri"/>
      <family val="0"/>
      <charset val="1"/>
    </font>
    <font>
      <b val="true"/>
      <sz val="11"/>
      <color rgb="FF000000"/>
      <name val="Arial"/>
      <family val="2"/>
      <charset val="1"/>
    </font>
    <font>
      <b val="true"/>
      <i val="true"/>
      <sz val="11"/>
      <color theme="1"/>
      <name val="Calibri"/>
      <family val="0"/>
      <charset val="1"/>
    </font>
    <font>
      <b val="true"/>
      <sz val="11"/>
      <color theme="1"/>
      <name val="Arial"/>
      <family val="0"/>
      <charset val="1"/>
    </font>
    <font>
      <sz val="11"/>
      <color theme="1"/>
      <name val="Arial"/>
      <family val="0"/>
      <charset val="1"/>
    </font>
    <font>
      <u val="single"/>
      <sz val="11"/>
      <color theme="1"/>
      <name val="Calibri"/>
      <family val="0"/>
      <charset val="1"/>
    </font>
    <font>
      <sz val="10"/>
      <name val="Arial"/>
      <family val="2"/>
    </font>
    <font>
      <b val="true"/>
      <sz val="10"/>
      <color rgb="FF000000"/>
      <name val="Arial"/>
      <family val="2"/>
      <charset val="1"/>
    </font>
    <font>
      <sz val="10"/>
      <color rgb="FF000000"/>
      <name val="Arial"/>
      <family val="2"/>
      <charset val="1"/>
    </font>
    <font>
      <sz val="14"/>
      <color theme="1"/>
      <name val="Arial"/>
      <family val="0"/>
      <charset val="1"/>
    </font>
    <font>
      <b val="true"/>
      <sz val="11"/>
      <color rgb="FF000000"/>
      <name val="Arial"/>
      <family val="0"/>
      <charset val="1"/>
    </font>
    <font>
      <sz val="11"/>
      <color rgb="FF1F1F1F"/>
      <name val="&quot;Google Sans Mono&quot;"/>
      <family val="0"/>
      <charset val="1"/>
    </font>
    <font>
      <sz val="11"/>
      <color rgb="FF1F1F1F"/>
      <name val="Google Sans Mono"/>
      <family val="0"/>
      <charset val="1"/>
    </font>
    <font>
      <sz val="10"/>
      <color rgb="FFFF0000"/>
      <name val="Arial"/>
      <family val="0"/>
      <charset val="1"/>
    </font>
  </fonts>
  <fills count="8">
    <fill>
      <patternFill patternType="none"/>
    </fill>
    <fill>
      <patternFill patternType="gray125"/>
    </fill>
    <fill>
      <patternFill patternType="solid">
        <fgColor rgb="FFDDEBF7"/>
        <bgColor rgb="FFCCFFFF"/>
      </patternFill>
    </fill>
    <fill>
      <patternFill patternType="solid">
        <fgColor rgb="FF1F4E78"/>
        <bgColor rgb="FF284E3F"/>
      </patternFill>
    </fill>
    <fill>
      <patternFill patternType="solid">
        <fgColor rgb="FFFFFFFF"/>
        <bgColor rgb="FFF8F9FA"/>
      </patternFill>
    </fill>
    <fill>
      <patternFill patternType="solid">
        <fgColor rgb="FF2F75B5"/>
        <bgColor rgb="FF0066CC"/>
      </patternFill>
    </fill>
    <fill>
      <patternFill patternType="solid">
        <fgColor rgb="FFFFC000"/>
        <bgColor rgb="FFFF9900"/>
      </patternFill>
    </fill>
    <fill>
      <patternFill patternType="solid">
        <fgColor rgb="FFFFFF00"/>
        <bgColor rgb="FFFFFF00"/>
      </patternFill>
    </fill>
  </fills>
  <borders count="3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/>
      <bottom style="thin"/>
      <diagonal/>
    </border>
    <border diagonalUp="false" diagonalDown="false">
      <left style="double">
        <color rgb="FF5B9BD5"/>
      </left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double">
        <color rgb="FF5B9BD5"/>
      </right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/>
      <top/>
      <bottom style="thin"/>
      <diagonal/>
    </border>
    <border diagonalUp="false" diagonalDown="false">
      <left/>
      <right style="thin"/>
      <top/>
      <bottom/>
      <diagonal/>
    </border>
    <border diagonalUp="false" diagonalDown="false">
      <left style="double">
        <color rgb="FF5B9BD5"/>
      </left>
      <right/>
      <top/>
      <bottom style="double">
        <color rgb="FF5B9BD5"/>
      </bottom>
      <diagonal/>
    </border>
    <border diagonalUp="false" diagonalDown="false">
      <left/>
      <right/>
      <top/>
      <bottom style="double">
        <color rgb="FF5B9BD5"/>
      </bottom>
      <diagonal/>
    </border>
    <border diagonalUp="false" diagonalDown="false">
      <left/>
      <right style="double">
        <color rgb="FF5B9BD5"/>
      </right>
      <top/>
      <bottom style="double">
        <color rgb="FF5B9BD5"/>
      </bottom>
      <diagonal/>
    </border>
    <border diagonalUp="false" diagonalDown="false">
      <left style="thin">
        <color rgb="FF284E3F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356854"/>
      </left>
      <right style="thin">
        <color rgb="FF356854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  <diagonal/>
    </border>
    <border diagonalUp="false" diagonalDown="false"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  <diagonal/>
    </border>
    <border diagonalUp="false" diagonalDown="false">
      <left style="thin">
        <color rgb="FF284E3F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F8F9FA"/>
      </left>
      <right style="thin">
        <color rgb="FFF8F9FA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F8F9FA"/>
      </left>
      <right style="thin">
        <color rgb="FF284E3F"/>
      </right>
      <top style="thin">
        <color rgb="FFF8F9FA"/>
      </top>
      <bottom style="thin">
        <color rgb="FFF8F9FA"/>
      </bottom>
      <diagonal/>
    </border>
    <border diagonalUp="false" diagonalDown="false">
      <left style="thin">
        <color rgb="FF284E3F"/>
      </left>
      <right style="thin">
        <color rgb="FFFFFFF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FFFFFF"/>
      </left>
      <right style="thin">
        <color rgb="FFFFFFFF"/>
      </right>
      <top style="thin">
        <color rgb="FFFFFFFF"/>
      </top>
      <bottom style="thin">
        <color rgb="FF284E3F"/>
      </bottom>
      <diagonal/>
    </border>
    <border diagonalUp="false" diagonalDown="false">
      <left style="thin">
        <color rgb="FFFFFFFF"/>
      </left>
      <right style="thin">
        <color rgb="FF284E3F"/>
      </right>
      <top style="thin">
        <color rgb="FFFFFFFF"/>
      </top>
      <bottom style="thin">
        <color rgb="FF284E3F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0" borderId="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3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8" fillId="3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9" fillId="5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0" fillId="5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0" fillId="5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5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4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4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1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1" fillId="2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0" borderId="5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6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13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13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6" fillId="0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6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4" borderId="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4" borderId="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12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4" fontId="14" fillId="0" borderId="12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7" fontId="13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71" fontId="14" fillId="0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4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6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6" fillId="0" borderId="1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9" fillId="5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5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5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4" fillId="0" borderId="1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6" fillId="4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6" fontId="15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71" fontId="16" fillId="0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1" fillId="2" borderId="5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9" fontId="6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7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6" fillId="0" borderId="7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8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8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5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9" fillId="6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20" fillId="6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9" fontId="20" fillId="6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70" fontId="20" fillId="6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22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4" fillId="7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2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20" fillId="0" borderId="1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1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0" fillId="0" borderId="2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7" fillId="0" borderId="2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21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28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8" fillId="0" borderId="2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7" fillId="0" borderId="2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21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28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8" fillId="0" borderId="26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0" fillId="0" borderId="27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7" fontId="21" fillId="0" borderId="2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28" fillId="0" borderId="2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8" fillId="0" borderId="29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2" fontId="21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2" fontId="21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2" fontId="21" fillId="0" borderId="2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28" fillId="0" borderId="2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28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8" fontId="28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8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8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28" fillId="0" borderId="26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28" fillId="0" borderId="2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7" fontId="29" fillId="4" borderId="2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29" fillId="4" borderId="23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3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9" fontId="21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73" fontId="21" fillId="0" borderId="22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3" fontId="21" fillId="0" borderId="2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73" fontId="21" fillId="0" borderId="28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 count="4">
    <dxf>
      <fill>
        <patternFill patternType="solid"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1F1F1F"/>
          <bgColor rgb="FF000000"/>
        </patternFill>
      </fill>
    </dxf>
    <dxf>
      <fill>
        <patternFill patternType="solid">
          <fgColor rgb="FFFFFFFF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9900FF"/>
      <rgbColor rgb="FF008080"/>
      <rgbColor rgb="FFC0C0C0"/>
      <rgbColor rgb="FF808080"/>
      <rgbColor rgb="FF5B9BD5"/>
      <rgbColor rgb="FF993366"/>
      <rgbColor rgb="FFF8F9FA"/>
      <rgbColor rgb="FFDDEBF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2F75B5"/>
      <rgbColor rgb="FF33CCCC"/>
      <rgbColor rgb="FF99CC00"/>
      <rgbColor rgb="FFFFC000"/>
      <rgbColor rgb="FFFF9900"/>
      <rgbColor rgb="FFFF6600"/>
      <rgbColor rgb="FF356854"/>
      <rgbColor rgb="FF969696"/>
      <rgbColor rgb="FF003366"/>
      <rgbColor rgb="FF339966"/>
      <rgbColor rgb="FF003300"/>
      <rgbColor rgb="FF284E3F"/>
      <rgbColor rgb="FF993300"/>
      <rgbColor rgb="FF993366"/>
      <rgbColor rgb="FF1F4E78"/>
      <rgbColor rgb="FF1F1F1F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worksheet" Target="worksheets/sheet16.xml"/><Relationship Id="rId19" Type="http://schemas.openxmlformats.org/officeDocument/2006/relationships/worksheet" Target="worksheets/sheet17.xml"/><Relationship Id="rId20" Type="http://schemas.openxmlformats.org/officeDocument/2006/relationships/worksheet" Target="worksheets/sheet18.xml"/><Relationship Id="rId21" Type="http://schemas.openxmlformats.org/officeDocument/2006/relationships/worksheet" Target="worksheets/sheet19.xml"/><Relationship Id="rId22" Type="http://schemas.openxmlformats.org/officeDocument/2006/relationships/worksheet" Target="worksheets/sheet20.xml"/><Relationship Id="rId23" Type="http://schemas.openxmlformats.org/officeDocument/2006/relationships/worksheet" Target="worksheets/sheet21.xml"/><Relationship Id="rId24" Type="http://schemas.openxmlformats.org/officeDocument/2006/relationships/worksheet" Target="worksheets/sheet22.xml"/><Relationship Id="rId25" Type="http://schemas.openxmlformats.org/officeDocument/2006/relationships/worksheet" Target="worksheets/sheet23.xml"/><Relationship Id="rId26" Type="http://schemas.openxmlformats.org/officeDocument/2006/relationships/sharedStrings" Target="sharedStrings.xml"/>
</Relationships>
</file>

<file path=xl/tables/table1.xml><?xml version="1.0" encoding="utf-8"?>
<table xmlns="http://schemas.openxmlformats.org/spreadsheetml/2006/main" id="1" name="Table3_10" displayName="Table3_10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2.xml><?xml version="1.0" encoding="utf-8"?>
<table xmlns="http://schemas.openxmlformats.org/spreadsheetml/2006/main" id="2" name="Table3_12" displayName="Table3_12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3.xml><?xml version="1.0" encoding="utf-8"?>
<table xmlns="http://schemas.openxmlformats.org/spreadsheetml/2006/main" id="3" name="Table3_13" displayName="Table3_13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4.xml><?xml version="1.0" encoding="utf-8"?>
<table xmlns="http://schemas.openxmlformats.org/spreadsheetml/2006/main" id="4" name="Table3_14" displayName="Table3_14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5.xml><?xml version="1.0" encoding="utf-8"?>
<table xmlns="http://schemas.openxmlformats.org/spreadsheetml/2006/main" id="5" name="Table3_2" displayName="Table3_2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6.xml><?xml version="1.0" encoding="utf-8"?>
<table xmlns="http://schemas.openxmlformats.org/spreadsheetml/2006/main" id="6" name="Table3_3" displayName="Table3_3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7.xml><?xml version="1.0" encoding="utf-8"?>
<table xmlns="http://schemas.openxmlformats.org/spreadsheetml/2006/main" id="7" name="Table3_4" displayName="Table3_4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8.xml><?xml version="1.0" encoding="utf-8"?>
<table xmlns="http://schemas.openxmlformats.org/spreadsheetml/2006/main" id="8" name="Table3_5" displayName="Table3_5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9.xml><?xml version="1.0" encoding="utf-8"?>
<table xmlns="http://schemas.openxmlformats.org/spreadsheetml/2006/main" id="9" name="Table3_6" displayName="Table3_6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0.xml><?xml version="1.0" encoding="utf-8"?>
<table xmlns="http://schemas.openxmlformats.org/spreadsheetml/2006/main" id="10" name="Table3_7" displayName="Table3_7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1.xml><?xml version="1.0" encoding="utf-8"?>
<table xmlns="http://schemas.openxmlformats.org/spreadsheetml/2006/main" id="11" name="Table3_8" displayName="Table3_8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2.xml><?xml version="1.0" encoding="utf-8"?>
<table xmlns="http://schemas.openxmlformats.org/spreadsheetml/2006/main" id="12" name="Table3_9" displayName="Table3_9" ref="A6:F11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3.xml><?xml version="1.0" encoding="utf-8"?>
<table xmlns="http://schemas.openxmlformats.org/spreadsheetml/2006/main" id="13" name="Table4_10" displayName="Table4_10" ref="A6:G19" headerRowCount="1" totalsRowCount="0" totalsRowShown="0">
  <tableColumns count="7">
    <tableColumn id="1" name="Periode"/>
    <tableColumn id="2" name="Realisasi"/>
    <tableColumn id="3" name="Target (100%)"/>
    <tableColumn id="4" name="Treshold Min"/>
    <tableColumn id="5" name="Skor"/>
    <tableColumn id="6" name="Status"/>
    <tableColumn id="7" name="Column 1"/>
  </tableColumns>
</table>
</file>

<file path=xl/tables/table14.xml><?xml version="1.0" encoding="utf-8"?>
<table xmlns="http://schemas.openxmlformats.org/spreadsheetml/2006/main" id="14" name="Table4_2" displayName="Table4_2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5.xml><?xml version="1.0" encoding="utf-8"?>
<table xmlns="http://schemas.openxmlformats.org/spreadsheetml/2006/main" id="15" name="Table4_3" displayName="Table4_3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6.xml><?xml version="1.0" encoding="utf-8"?>
<table xmlns="http://schemas.openxmlformats.org/spreadsheetml/2006/main" id="16" name="Table4_4" displayName="Table4_4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7.xml><?xml version="1.0" encoding="utf-8"?>
<table xmlns="http://schemas.openxmlformats.org/spreadsheetml/2006/main" id="17" name="Table4_5" displayName="Table4_5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8.xml><?xml version="1.0" encoding="utf-8"?>
<table xmlns="http://schemas.openxmlformats.org/spreadsheetml/2006/main" id="18" name="Table4_6" displayName="Table4_6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19.xml><?xml version="1.0" encoding="utf-8"?>
<table xmlns="http://schemas.openxmlformats.org/spreadsheetml/2006/main" id="19" name="Table4_7" displayName="Table4_7" ref="A6:F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20.xml><?xml version="1.0" encoding="utf-8"?>
<table xmlns="http://schemas.openxmlformats.org/spreadsheetml/2006/main" id="20" name="Table4_8" displayName="Table4_8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ables/table21.xml><?xml version="1.0" encoding="utf-8"?>
<table xmlns="http://schemas.openxmlformats.org/spreadsheetml/2006/main" id="21" name="Table4_9" displayName="Table4_9" ref="A6:F19" headerRowCount="1" totalsRowCount="0" totalsRowShown="0">
  <tableColumns count="6">
    <tableColumn id="1" name="Periode"/>
    <tableColumn id="2" name="Realisasi"/>
    <tableColumn id="3" name="Target (100%)"/>
    <tableColumn id="4" name="Treshold Min"/>
    <tableColumn id="5" name="Skor"/>
    <tableColumn id="6" name="Status"/>
  </tableColumns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 pitchFamily="0" charset="1"/>
        <a:ea typeface="Arial" pitchFamily="0" charset="1"/>
        <a:cs typeface="Arial" pitchFamily="0" charset="1"/>
      </a:majorFont>
      <a:minorFont>
        <a:latin typeface="Arial" pitchFamily="0" charset="1"/>
        <a:ea typeface="Arial" pitchFamily="0" charset="1"/>
        <a:cs typeface="Arial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vmlDrawing" Target="../drawings/vmlDrawing1.v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table" Target="../tables/table2.xml"/>
</Relationships>
</file>

<file path=xl/worksheets/_rels/sheet4.xml.rels><?xml version="1.0" encoding="UTF-8"?>
<Relationships xmlns="http://schemas.openxmlformats.org/package/2006/relationships"><Relationship Id="rId1" Type="http://schemas.openxmlformats.org/officeDocument/2006/relationships/table" Target="../tables/table20.xml"/>
</Relationships>
</file>

<file path=xl/worksheets/_rels/sheet5.xml.rels><?xml version="1.0" encoding="UTF-8"?>
<Relationships xmlns="http://schemas.openxmlformats.org/package/2006/relationships"><Relationship Id="rId1" Type="http://schemas.openxmlformats.org/officeDocument/2006/relationships/table" Target="../tables/table19.xml"/>
</Relationships>
</file>

<file path=xl/worksheets/_rels/sheet6.xml.rels><?xml version="1.0" encoding="UTF-8"?>
<Relationships xmlns="http://schemas.openxmlformats.org/package/2006/relationships"><Relationship Id="rId1" Type="http://schemas.openxmlformats.org/officeDocument/2006/relationships/table" Target="../tables/table5.xml"/>
</Relationships>
</file>

<file path=xl/worksheets/_rels/sheet7.xml.rels><?xml version="1.0" encoding="UTF-8"?>
<Relationships xmlns="http://schemas.openxmlformats.org/package/2006/relationships"><Relationship Id="rId1" Type="http://schemas.openxmlformats.org/officeDocument/2006/relationships/table" Target="../tables/table3.xml"/>
</Relationships>
</file>

<file path=xl/worksheets/_rels/sheet8.xml.rels><?xml version="1.0" encoding="UTF-8"?>
<Relationships xmlns="http://schemas.openxmlformats.org/package/2006/relationships"><Relationship Id="rId1" Type="http://schemas.openxmlformats.org/officeDocument/2006/relationships/table" Target="../tables/table6.xml"/>
</Relationships>
</file>

<file path=xl/worksheets/_rels/sheet9.xml.rels><?xml version="1.0" encoding="UTF-8"?>
<Relationships xmlns="http://schemas.openxmlformats.org/package/2006/relationships"><Relationship Id="rId1" Type="http://schemas.openxmlformats.org/officeDocument/2006/relationships/table" Target="../tables/table15.xml"/>
</Relationships>
</file>

<file path=xl/worksheets/_rels/sheet10.xml.rels><?xml version="1.0" encoding="UTF-8"?>
<Relationships xmlns="http://schemas.openxmlformats.org/package/2006/relationships"><Relationship Id="rId1" Type="http://schemas.openxmlformats.org/officeDocument/2006/relationships/table" Target="../tables/table1.xml"/>
</Relationships>
</file>

<file path=xl/worksheets/_rels/sheet11.xml.rels><?xml version="1.0" encoding="UTF-8"?>
<Relationships xmlns="http://schemas.openxmlformats.org/package/2006/relationships"><Relationship Id="rId1" Type="http://schemas.openxmlformats.org/officeDocument/2006/relationships/table" Target="../tables/table13.xml"/>
</Relationships>
</file>

<file path=xl/worksheets/_rels/sheet12.xml.rels><?xml version="1.0" encoding="UTF-8"?>
<Relationships xmlns="http://schemas.openxmlformats.org/package/2006/relationships"><Relationship Id="rId1" Type="http://schemas.openxmlformats.org/officeDocument/2006/relationships/table" Target="../tables/table7.xml"/>
</Relationships>
</file>

<file path=xl/worksheets/_rels/sheet13.xml.rels><?xml version="1.0" encoding="UTF-8"?>
<Relationships xmlns="http://schemas.openxmlformats.org/package/2006/relationships"><Relationship Id="rId1" Type="http://schemas.openxmlformats.org/officeDocument/2006/relationships/table" Target="../tables/table8.xml"/>
</Relationships>
</file>

<file path=xl/worksheets/_rels/sheet14.xml.rels><?xml version="1.0" encoding="UTF-8"?>
<Relationships xmlns="http://schemas.openxmlformats.org/package/2006/relationships"><Relationship Id="rId1" Type="http://schemas.openxmlformats.org/officeDocument/2006/relationships/table" Target="../tables/table11.xml"/>
</Relationships>
</file>

<file path=xl/worksheets/_rels/sheet15.xml.rels><?xml version="1.0" encoding="UTF-8"?>
<Relationships xmlns="http://schemas.openxmlformats.org/package/2006/relationships"><Relationship Id="rId1" Type="http://schemas.openxmlformats.org/officeDocument/2006/relationships/table" Target="../tables/table21.xml"/>
</Relationships>
</file>

<file path=xl/worksheets/_rels/sheet16.xml.rels><?xml version="1.0" encoding="UTF-8"?>
<Relationships xmlns="http://schemas.openxmlformats.org/package/2006/relationships"><Relationship Id="rId1" Type="http://schemas.openxmlformats.org/officeDocument/2006/relationships/table" Target="../tables/table12.xml"/>
</Relationships>
</file>

<file path=xl/worksheets/_rels/sheet17.xml.rels><?xml version="1.0" encoding="UTF-8"?>
<Relationships xmlns="http://schemas.openxmlformats.org/package/2006/relationships"><Relationship Id="rId1" Type="http://schemas.openxmlformats.org/officeDocument/2006/relationships/table" Target="../tables/table4.xml"/>
</Relationships>
</file>

<file path=xl/worksheets/_rels/sheet18.xml.rels><?xml version="1.0" encoding="UTF-8"?>
<Relationships xmlns="http://schemas.openxmlformats.org/package/2006/relationships"><Relationship Id="rId1" Type="http://schemas.openxmlformats.org/officeDocument/2006/relationships/table" Target="../tables/table9.xml"/>
</Relationships>
</file>

<file path=xl/worksheets/_rels/sheet19.xml.rels><?xml version="1.0" encoding="UTF-8"?>
<Relationships xmlns="http://schemas.openxmlformats.org/package/2006/relationships"><Relationship Id="rId1" Type="http://schemas.openxmlformats.org/officeDocument/2006/relationships/table" Target="../tables/table10.xml"/>
</Relationships>
</file>

<file path=xl/worksheets/_rels/sheet20.xml.rels><?xml version="1.0" encoding="UTF-8"?>
<Relationships xmlns="http://schemas.openxmlformats.org/package/2006/relationships"><Relationship Id="rId1" Type="http://schemas.openxmlformats.org/officeDocument/2006/relationships/table" Target="../tables/table14.xml"/>
</Relationships>
</file>

<file path=xl/worksheets/_rels/sheet21.xml.rels><?xml version="1.0" encoding="UTF-8"?>
<Relationships xmlns="http://schemas.openxmlformats.org/package/2006/relationships"><Relationship Id="rId1" Type="http://schemas.openxmlformats.org/officeDocument/2006/relationships/table" Target="../tables/table16.xml"/>
</Relationships>
</file>

<file path=xl/worksheets/_rels/sheet22.xml.rels><?xml version="1.0" encoding="UTF-8"?>
<Relationships xmlns="http://schemas.openxmlformats.org/package/2006/relationships"><Relationship Id="rId1" Type="http://schemas.openxmlformats.org/officeDocument/2006/relationships/table" Target="../tables/table18.xml"/>
</Relationships>
</file>

<file path=xl/worksheets/_rels/sheet23.xml.rels><?xml version="1.0" encoding="UTF-8"?>
<Relationships xmlns="http://schemas.openxmlformats.org/package/2006/relationships"><Relationship Id="rId1" Type="http://schemas.openxmlformats.org/officeDocument/2006/relationships/table" Target="../tables/table17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9900"/>
    <pageSetUpPr fitToPage="false"/>
  </sheetPr>
  <dimension ref="A1:AD955"/>
  <sheetViews>
    <sheetView showFormulas="false" showGridLines="true" showRowColHeaders="true" showZeros="true" rightToLeft="false" tabSelected="true" showOutlineSymbols="true" defaultGridColor="true" view="normal" topLeftCell="A1" colorId="64" zoomScale="55" zoomScaleNormal="55" zoomScalePageLayoutView="100" workbookViewId="0">
      <selection pane="topLeft" activeCell="Q36" activeCellId="0" sqref="Q36"/>
    </sheetView>
  </sheetViews>
  <sheetFormatPr defaultColWidth="12.6328125" defaultRowHeight="12" zeroHeight="false" outlineLevelRow="0" outlineLevelCol="0"/>
  <cols>
    <col collapsed="false" customWidth="true" hidden="false" outlineLevel="0" max="2" min="1" style="0" width="6.36"/>
    <col collapsed="false" customWidth="true" hidden="false" outlineLevel="0" max="3" min="3" style="0" width="12"/>
    <col collapsed="false" customWidth="true" hidden="false" outlineLevel="0" max="4" min="4" style="0" width="46.36"/>
    <col collapsed="false" customWidth="true" hidden="false" outlineLevel="0" max="5" min="5" style="0" width="13.27"/>
    <col collapsed="false" customWidth="true" hidden="false" outlineLevel="0" max="6" min="6" style="0" width="25.09"/>
    <col collapsed="false" customWidth="true" hidden="false" outlineLevel="0" max="9" min="9" style="0" width="16.36"/>
    <col collapsed="false" customWidth="true" hidden="false" outlineLevel="0" max="13" min="13" style="0" width="17"/>
    <col collapsed="false" customWidth="true" hidden="false" outlineLevel="0" max="14" min="14" style="0" width="20.09"/>
  </cols>
  <sheetData>
    <row r="1" customFormat="false" ht="27.95" hidden="false" customHeight="false" outlineLevel="0" collapsed="false">
      <c r="A1" s="1"/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</row>
    <row r="2" customFormat="false" ht="19.7" hidden="false" customHeight="false" outlineLevel="0" collapsed="false">
      <c r="A2" s="3"/>
      <c r="B2" s="4" t="s">
        <v>1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</row>
    <row r="3" customFormat="false" ht="13.8" hidden="false" customHeight="false" outlineLevel="0" collapsed="false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6"/>
      <c r="S3" s="5"/>
    </row>
    <row r="4" customFormat="false" ht="13.8" hidden="false" customHeight="false" outlineLevel="0" collapsed="false">
      <c r="A4" s="5"/>
      <c r="B4" s="7" t="s">
        <v>2</v>
      </c>
      <c r="C4" s="7"/>
      <c r="D4" s="8" t="n">
        <v>45708</v>
      </c>
      <c r="E4" s="8"/>
      <c r="F4" s="8"/>
      <c r="G4" s="8"/>
      <c r="H4" s="8"/>
      <c r="I4" s="8"/>
      <c r="J4" s="8"/>
      <c r="K4" s="7" t="s">
        <v>3</v>
      </c>
      <c r="L4" s="7"/>
      <c r="M4" s="9" t="s">
        <v>4</v>
      </c>
      <c r="N4" s="9"/>
      <c r="O4" s="9"/>
      <c r="P4" s="9"/>
      <c r="Q4" s="9"/>
      <c r="R4" s="9"/>
      <c r="S4" s="9"/>
    </row>
    <row r="5" customFormat="false" ht="13.8" hidden="false" customHeight="false" outlineLevel="0" collapsed="false">
      <c r="A5" s="5"/>
      <c r="B5" s="7" t="s">
        <v>5</v>
      </c>
      <c r="C5" s="7"/>
      <c r="D5" s="10" t="s">
        <v>6</v>
      </c>
      <c r="E5" s="10"/>
      <c r="F5" s="10"/>
      <c r="G5" s="10"/>
      <c r="H5" s="10"/>
      <c r="I5" s="10"/>
      <c r="J5" s="10"/>
      <c r="K5" s="7" t="s">
        <v>7</v>
      </c>
      <c r="L5" s="7"/>
      <c r="M5" s="9" t="s">
        <v>8</v>
      </c>
      <c r="N5" s="9"/>
      <c r="O5" s="9"/>
      <c r="P5" s="9"/>
      <c r="Q5" s="9"/>
      <c r="R5" s="9"/>
      <c r="S5" s="9"/>
    </row>
    <row r="6" customFormat="false" ht="13.8" hidden="false" customHeight="false" outlineLevel="0" collapsed="false">
      <c r="A6" s="5"/>
      <c r="B6" s="7" t="s">
        <v>9</v>
      </c>
      <c r="C6" s="7"/>
      <c r="D6" s="8" t="n">
        <v>43738</v>
      </c>
      <c r="E6" s="8"/>
      <c r="F6" s="8"/>
      <c r="G6" s="8"/>
      <c r="H6" s="8"/>
      <c r="I6" s="8"/>
      <c r="J6" s="8"/>
      <c r="K6" s="7" t="s">
        <v>10</v>
      </c>
      <c r="L6" s="7"/>
      <c r="M6" s="9" t="n">
        <v>2025</v>
      </c>
      <c r="N6" s="9"/>
      <c r="O6" s="9"/>
      <c r="P6" s="9"/>
      <c r="Q6" s="9"/>
      <c r="R6" s="9"/>
      <c r="S6" s="9"/>
    </row>
    <row r="7" customFormat="false" ht="13.8" hidden="false" customHeight="false" outlineLevel="0" collapsed="false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6"/>
      <c r="S7" s="5"/>
    </row>
    <row r="8" customFormat="false" ht="15.75" hidden="false" customHeight="true" outlineLevel="0" collapsed="false">
      <c r="A8" s="11"/>
      <c r="B8" s="12" t="s">
        <v>11</v>
      </c>
      <c r="C8" s="13"/>
      <c r="D8" s="12" t="s">
        <v>12</v>
      </c>
      <c r="E8" s="13"/>
      <c r="F8" s="12" t="s">
        <v>13</v>
      </c>
      <c r="G8" s="12" t="s">
        <v>14</v>
      </c>
      <c r="H8" s="12" t="s">
        <v>15</v>
      </c>
      <c r="I8" s="14" t="s">
        <v>16</v>
      </c>
      <c r="J8" s="15" t="s">
        <v>17</v>
      </c>
      <c r="K8" s="14" t="s">
        <v>18</v>
      </c>
      <c r="L8" s="14"/>
      <c r="M8" s="12" t="s">
        <v>19</v>
      </c>
      <c r="N8" s="12" t="s">
        <v>20</v>
      </c>
      <c r="O8" s="16" t="s">
        <v>21</v>
      </c>
      <c r="P8" s="16" t="s">
        <v>22</v>
      </c>
      <c r="Q8" s="17" t="s">
        <v>23</v>
      </c>
      <c r="R8" s="14" t="s">
        <v>24</v>
      </c>
      <c r="S8" s="18" t="s">
        <v>25</v>
      </c>
    </row>
    <row r="9" customFormat="false" ht="13.8" hidden="false" customHeight="false" outlineLevel="0" collapsed="false">
      <c r="A9" s="11"/>
      <c r="B9" s="12"/>
      <c r="C9" s="12" t="s">
        <v>26</v>
      </c>
      <c r="D9" s="12"/>
      <c r="E9" s="12" t="s">
        <v>27</v>
      </c>
      <c r="F9" s="12"/>
      <c r="G9" s="12"/>
      <c r="H9" s="12"/>
      <c r="I9" s="14"/>
      <c r="J9" s="17" t="n">
        <v>2024</v>
      </c>
      <c r="K9" s="17" t="s">
        <v>28</v>
      </c>
      <c r="L9" s="17" t="s">
        <v>29</v>
      </c>
      <c r="M9" s="12"/>
      <c r="N9" s="12"/>
      <c r="O9" s="17" t="n">
        <v>2025</v>
      </c>
      <c r="P9" s="17" t="n">
        <v>2025</v>
      </c>
      <c r="Q9" s="17"/>
      <c r="R9" s="17" t="s">
        <v>30</v>
      </c>
      <c r="S9" s="18"/>
    </row>
    <row r="10" customFormat="false" ht="13.8" hidden="false" customHeight="false" outlineLevel="0" collapsed="false">
      <c r="A10" s="19"/>
      <c r="B10" s="20" t="s">
        <v>31</v>
      </c>
      <c r="C10" s="20"/>
      <c r="D10" s="20"/>
      <c r="E10" s="2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2"/>
      <c r="R10" s="23"/>
      <c r="S10" s="24"/>
      <c r="T10" s="25"/>
      <c r="U10" s="26"/>
      <c r="V10" s="5"/>
      <c r="W10" s="5"/>
      <c r="X10" s="5"/>
      <c r="Y10" s="5"/>
      <c r="Z10" s="5"/>
      <c r="AA10" s="5"/>
      <c r="AB10" s="27"/>
      <c r="AC10" s="5"/>
      <c r="AD10" s="5"/>
    </row>
    <row r="11" customFormat="false" ht="15" hidden="false" customHeight="false" outlineLevel="0" collapsed="false">
      <c r="A11" s="19"/>
      <c r="B11" s="28" t="s">
        <v>32</v>
      </c>
      <c r="C11" s="29" t="s">
        <v>33</v>
      </c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9"/>
      <c r="O11" s="29"/>
      <c r="P11" s="29"/>
      <c r="Q11" s="29"/>
      <c r="R11" s="29"/>
      <c r="S11" s="29"/>
      <c r="T11" s="25"/>
      <c r="U11" s="26"/>
      <c r="V11" s="5"/>
      <c r="W11" s="5"/>
      <c r="X11" s="5"/>
      <c r="Y11" s="5"/>
      <c r="Z11" s="5"/>
      <c r="AA11" s="5"/>
      <c r="AB11" s="27"/>
      <c r="AC11" s="5"/>
      <c r="AD11" s="5"/>
    </row>
    <row r="12" customFormat="false" ht="17.9" hidden="false" customHeight="false" outlineLevel="0" collapsed="false">
      <c r="A12" s="19"/>
      <c r="B12" s="30" t="s">
        <v>34</v>
      </c>
      <c r="C12" s="31" t="s">
        <v>35</v>
      </c>
      <c r="D12" s="32" t="s">
        <v>36</v>
      </c>
      <c r="E12" s="32" t="s">
        <v>37</v>
      </c>
      <c r="F12" s="33" t="s">
        <v>38</v>
      </c>
      <c r="G12" s="34" t="s">
        <v>39</v>
      </c>
      <c r="H12" s="34" t="s">
        <v>40</v>
      </c>
      <c r="I12" s="33" t="s">
        <v>41</v>
      </c>
      <c r="J12" s="35" t="s">
        <v>42</v>
      </c>
      <c r="K12" s="35" t="n">
        <v>600000000</v>
      </c>
      <c r="L12" s="35" t="n">
        <v>400000000</v>
      </c>
      <c r="M12" s="34" t="s">
        <v>43</v>
      </c>
      <c r="N12" s="34"/>
      <c r="O12" s="36" t="n">
        <f aca="false">F1a!B19</f>
        <v>110000000</v>
      </c>
      <c r="P12" s="36" t="n">
        <f aca="false">F1a!C19</f>
        <v>600000000</v>
      </c>
      <c r="Q12" s="37" t="n">
        <f aca="false">F1a!E19</f>
        <v>18.3333333333333</v>
      </c>
      <c r="R12" s="38" t="n">
        <v>0.2</v>
      </c>
      <c r="S12" s="39" t="n">
        <f aca="false">Q12*R12</f>
        <v>3.66666666666667</v>
      </c>
      <c r="T12" s="25"/>
      <c r="U12" s="5"/>
      <c r="V12" s="5"/>
      <c r="W12" s="5"/>
      <c r="X12" s="5"/>
      <c r="Y12" s="5"/>
      <c r="Z12" s="5"/>
      <c r="AA12" s="5"/>
      <c r="AB12" s="27"/>
      <c r="AC12" s="5"/>
      <c r="AD12" s="5"/>
    </row>
    <row r="13" customFormat="false" ht="15" hidden="false" customHeight="false" outlineLevel="0" collapsed="false">
      <c r="A13" s="19"/>
      <c r="B13" s="40" t="s">
        <v>44</v>
      </c>
      <c r="C13" s="29" t="s">
        <v>45</v>
      </c>
      <c r="D13" s="29"/>
      <c r="E13" s="29"/>
      <c r="F13" s="29"/>
      <c r="G13" s="29"/>
      <c r="H13" s="29"/>
      <c r="I13" s="29"/>
      <c r="J13" s="29"/>
      <c r="K13" s="29"/>
      <c r="L13" s="29"/>
      <c r="M13" s="29"/>
      <c r="N13" s="29"/>
      <c r="O13" s="29"/>
      <c r="P13" s="29"/>
      <c r="Q13" s="29"/>
      <c r="R13" s="29"/>
      <c r="S13" s="29"/>
      <c r="T13" s="25"/>
      <c r="U13" s="5"/>
      <c r="V13" s="5"/>
      <c r="W13" s="5"/>
      <c r="X13" s="5"/>
      <c r="Y13" s="5"/>
      <c r="Z13" s="5"/>
      <c r="AA13" s="5"/>
      <c r="AB13" s="27"/>
      <c r="AC13" s="5"/>
      <c r="AD13" s="5"/>
    </row>
    <row r="14" customFormat="false" ht="46.25" hidden="false" customHeight="false" outlineLevel="0" collapsed="false">
      <c r="A14" s="41"/>
      <c r="B14" s="42" t="s">
        <v>46</v>
      </c>
      <c r="C14" s="42" t="s">
        <v>47</v>
      </c>
      <c r="D14" s="43" t="s">
        <v>48</v>
      </c>
      <c r="E14" s="44" t="s">
        <v>49</v>
      </c>
      <c r="F14" s="45" t="s">
        <v>50</v>
      </c>
      <c r="G14" s="46" t="s">
        <v>51</v>
      </c>
      <c r="H14" s="42" t="s">
        <v>40</v>
      </c>
      <c r="I14" s="44" t="s">
        <v>41</v>
      </c>
      <c r="J14" s="42" t="s">
        <v>42</v>
      </c>
      <c r="K14" s="47" t="n">
        <v>3</v>
      </c>
      <c r="L14" s="47" t="n">
        <v>5</v>
      </c>
      <c r="M14" s="48" t="s">
        <v>52</v>
      </c>
      <c r="N14" s="47"/>
      <c r="O14" s="49" t="n">
        <f aca="false">F2a!B19</f>
        <v>78</v>
      </c>
      <c r="P14" s="49" t="n">
        <f aca="false">F2a!C19</f>
        <v>36</v>
      </c>
      <c r="Q14" s="49" t="n">
        <f aca="false">F2a!E19</f>
        <v>0</v>
      </c>
      <c r="R14" s="50" t="n">
        <v>0.05</v>
      </c>
      <c r="S14" s="39" t="n">
        <f aca="false">Q14*R14</f>
        <v>0</v>
      </c>
      <c r="T14" s="51"/>
      <c r="U14" s="52"/>
      <c r="V14" s="52"/>
      <c r="W14" s="52"/>
      <c r="X14" s="52"/>
      <c r="Y14" s="52"/>
      <c r="Z14" s="52"/>
      <c r="AA14" s="52"/>
      <c r="AB14" s="53"/>
      <c r="AC14" s="52"/>
      <c r="AD14" s="52"/>
    </row>
    <row r="15" customFormat="false" ht="46.25" hidden="false" customHeight="false" outlineLevel="0" collapsed="false">
      <c r="A15" s="41"/>
      <c r="B15" s="54" t="s">
        <v>53</v>
      </c>
      <c r="C15" s="42" t="s">
        <v>54</v>
      </c>
      <c r="D15" s="55" t="s">
        <v>55</v>
      </c>
      <c r="E15" s="56" t="s">
        <v>49</v>
      </c>
      <c r="F15" s="45" t="s">
        <v>56</v>
      </c>
      <c r="G15" s="42" t="s">
        <v>57</v>
      </c>
      <c r="H15" s="42" t="s">
        <v>58</v>
      </c>
      <c r="I15" s="56"/>
      <c r="J15" s="42" t="s">
        <v>42</v>
      </c>
      <c r="K15" s="47" t="n">
        <v>3</v>
      </c>
      <c r="L15" s="47" t="n">
        <v>5</v>
      </c>
      <c r="M15" s="48" t="s">
        <v>52</v>
      </c>
      <c r="N15" s="47"/>
      <c r="O15" s="49" t="n">
        <f aca="false">F2b!B9</f>
        <v>0</v>
      </c>
      <c r="P15" s="49" t="n">
        <f aca="false">F2b!C9</f>
        <v>6</v>
      </c>
      <c r="Q15" s="49" t="n">
        <f aca="false">F2b!E9</f>
        <v>100</v>
      </c>
      <c r="R15" s="50" t="n">
        <v>0.03</v>
      </c>
      <c r="S15" s="39" t="n">
        <f aca="false">Q15*R15</f>
        <v>3</v>
      </c>
      <c r="T15" s="51"/>
      <c r="U15" s="52"/>
      <c r="V15" s="52"/>
      <c r="W15" s="52"/>
      <c r="X15" s="52"/>
      <c r="Y15" s="52"/>
      <c r="Z15" s="52"/>
      <c r="AA15" s="52"/>
      <c r="AB15" s="53"/>
      <c r="AC15" s="52"/>
      <c r="AD15" s="52"/>
    </row>
    <row r="16" customFormat="false" ht="13.8" hidden="false" customHeight="false" outlineLevel="0" collapsed="false">
      <c r="A16" s="19"/>
      <c r="B16" s="57" t="s">
        <v>59</v>
      </c>
      <c r="C16" s="57"/>
      <c r="D16" s="57"/>
      <c r="E16" s="21"/>
      <c r="F16" s="21"/>
      <c r="G16" s="21"/>
      <c r="H16" s="21"/>
      <c r="I16" s="21"/>
      <c r="J16" s="21"/>
      <c r="K16" s="21"/>
      <c r="L16" s="21"/>
      <c r="M16" s="21"/>
      <c r="N16" s="21"/>
      <c r="O16" s="21"/>
      <c r="P16" s="21"/>
      <c r="Q16" s="21"/>
      <c r="R16" s="58"/>
      <c r="S16" s="59"/>
      <c r="T16" s="25"/>
      <c r="U16" s="26"/>
      <c r="V16" s="5"/>
      <c r="W16" s="5"/>
      <c r="X16" s="5"/>
      <c r="Y16" s="5"/>
      <c r="Z16" s="5"/>
      <c r="AA16" s="5"/>
      <c r="AB16" s="60"/>
      <c r="AC16" s="5"/>
      <c r="AD16" s="5"/>
    </row>
    <row r="17" customFormat="false" ht="15" hidden="false" customHeight="false" outlineLevel="0" collapsed="false">
      <c r="A17" s="19"/>
      <c r="B17" s="28" t="s">
        <v>60</v>
      </c>
      <c r="C17" s="29" t="s">
        <v>61</v>
      </c>
      <c r="D17" s="29"/>
      <c r="E17" s="29"/>
      <c r="F17" s="29"/>
      <c r="G17" s="29"/>
      <c r="H17" s="29"/>
      <c r="I17" s="29"/>
      <c r="J17" s="29"/>
      <c r="K17" s="29"/>
      <c r="L17" s="29"/>
      <c r="M17" s="29"/>
      <c r="N17" s="29"/>
      <c r="O17" s="29"/>
      <c r="P17" s="29"/>
      <c r="Q17" s="29"/>
      <c r="R17" s="29"/>
      <c r="S17" s="29"/>
      <c r="T17" s="25"/>
      <c r="U17" s="26"/>
      <c r="V17" s="5"/>
      <c r="W17" s="5"/>
      <c r="X17" s="5"/>
      <c r="Y17" s="5"/>
      <c r="Z17" s="5"/>
      <c r="AA17" s="5"/>
      <c r="AB17" s="60"/>
      <c r="AC17" s="5"/>
      <c r="AD17" s="5"/>
    </row>
    <row r="18" customFormat="false" ht="61.15" hidden="false" customHeight="false" outlineLevel="0" collapsed="false">
      <c r="A18" s="41"/>
      <c r="B18" s="61" t="s">
        <v>62</v>
      </c>
      <c r="C18" s="42" t="s">
        <v>54</v>
      </c>
      <c r="D18" s="62" t="s">
        <v>63</v>
      </c>
      <c r="E18" s="62" t="s">
        <v>64</v>
      </c>
      <c r="F18" s="63" t="s">
        <v>65</v>
      </c>
      <c r="G18" s="46" t="s">
        <v>51</v>
      </c>
      <c r="H18" s="46" t="s">
        <v>66</v>
      </c>
      <c r="I18" s="44"/>
      <c r="J18" s="46" t="s">
        <v>42</v>
      </c>
      <c r="K18" s="47" t="n">
        <v>90</v>
      </c>
      <c r="L18" s="47" t="n">
        <v>80</v>
      </c>
      <c r="M18" s="64" t="s">
        <v>43</v>
      </c>
      <c r="N18" s="64"/>
      <c r="O18" s="49" t="n">
        <f aca="false">C1a!B19</f>
        <v>622.8</v>
      </c>
      <c r="P18" s="49" t="n">
        <f aca="false">C1a!C19</f>
        <v>1080</v>
      </c>
      <c r="Q18" s="49" t="n">
        <f aca="false">C1a!E19</f>
        <v>57.6666666666667</v>
      </c>
      <c r="R18" s="50" t="n">
        <v>0.15</v>
      </c>
      <c r="S18" s="39" t="n">
        <f aca="false">Q18*R18</f>
        <v>8.65</v>
      </c>
      <c r="T18" s="51"/>
      <c r="U18" s="65"/>
      <c r="V18" s="52"/>
      <c r="W18" s="52"/>
      <c r="X18" s="52"/>
      <c r="Y18" s="52"/>
      <c r="Z18" s="52"/>
      <c r="AA18" s="52"/>
      <c r="AB18" s="66"/>
      <c r="AC18" s="67"/>
      <c r="AD18" s="52"/>
    </row>
    <row r="19" customFormat="false" ht="15" hidden="false" customHeight="false" outlineLevel="0" collapsed="false">
      <c r="A19" s="19"/>
      <c r="B19" s="28" t="s">
        <v>67</v>
      </c>
      <c r="C19" s="68" t="s">
        <v>68</v>
      </c>
      <c r="D19" s="68"/>
      <c r="E19" s="68"/>
      <c r="F19" s="68"/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25"/>
      <c r="U19" s="26"/>
      <c r="V19" s="5"/>
      <c r="W19" s="5"/>
      <c r="X19" s="5"/>
      <c r="Y19" s="5"/>
      <c r="Z19" s="5"/>
      <c r="AA19" s="5"/>
      <c r="AB19" s="5"/>
      <c r="AC19" s="5"/>
      <c r="AD19" s="5"/>
    </row>
    <row r="20" customFormat="false" ht="13.8" hidden="false" customHeight="false" outlineLevel="0" collapsed="false">
      <c r="A20" s="19"/>
      <c r="B20" s="57" t="s">
        <v>69</v>
      </c>
      <c r="C20" s="57"/>
      <c r="D20" s="57"/>
      <c r="E20" s="57"/>
      <c r="F20" s="57"/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58"/>
      <c r="S20" s="24"/>
      <c r="T20" s="25"/>
      <c r="U20" s="26"/>
      <c r="V20" s="5"/>
      <c r="W20" s="5"/>
      <c r="X20" s="5"/>
      <c r="Y20" s="5"/>
      <c r="Z20" s="5"/>
      <c r="AA20" s="5"/>
      <c r="AB20" s="5"/>
      <c r="AC20" s="5"/>
      <c r="AD20" s="5"/>
    </row>
    <row r="21" customFormat="false" ht="15" hidden="false" customHeight="false" outlineLevel="0" collapsed="false">
      <c r="A21" s="19"/>
      <c r="B21" s="28" t="s">
        <v>70</v>
      </c>
      <c r="C21" s="29" t="s">
        <v>71</v>
      </c>
      <c r="D21" s="29"/>
      <c r="E21" s="29"/>
      <c r="F21" s="29"/>
      <c r="G21" s="29"/>
      <c r="H21" s="29"/>
      <c r="I21" s="29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5"/>
      <c r="U21" s="26"/>
      <c r="V21" s="5"/>
      <c r="W21" s="5"/>
      <c r="X21" s="5"/>
      <c r="Y21" s="5"/>
      <c r="Z21" s="5"/>
      <c r="AA21" s="5"/>
      <c r="AB21" s="5"/>
      <c r="AC21" s="5"/>
      <c r="AD21" s="5"/>
    </row>
    <row r="22" customFormat="false" ht="46.25" hidden="false" customHeight="false" outlineLevel="0" collapsed="false">
      <c r="A22" s="41"/>
      <c r="B22" s="42" t="s">
        <v>72</v>
      </c>
      <c r="C22" s="42" t="s">
        <v>47</v>
      </c>
      <c r="D22" s="56" t="s">
        <v>73</v>
      </c>
      <c r="E22" s="69" t="s">
        <v>49</v>
      </c>
      <c r="F22" s="45" t="s">
        <v>74</v>
      </c>
      <c r="G22" s="42" t="s">
        <v>51</v>
      </c>
      <c r="H22" s="42" t="s">
        <v>75</v>
      </c>
      <c r="I22" s="56"/>
      <c r="J22" s="56" t="s">
        <v>42</v>
      </c>
      <c r="K22" s="56" t="n">
        <v>0</v>
      </c>
      <c r="L22" s="56" t="n">
        <v>1</v>
      </c>
      <c r="M22" s="42" t="s">
        <v>52</v>
      </c>
      <c r="N22" s="42"/>
      <c r="O22" s="49" t="n">
        <f aca="false">B1c!B19</f>
        <v>1</v>
      </c>
      <c r="P22" s="49" t="n">
        <f aca="false">B1c!C19</f>
        <v>0</v>
      </c>
      <c r="Q22" s="49" t="n">
        <f aca="false">B1c!E19</f>
        <v>98.3333333333333</v>
      </c>
      <c r="R22" s="70" t="n">
        <v>0.05</v>
      </c>
      <c r="S22" s="56" t="n">
        <f aca="false">Q22*R22</f>
        <v>4.91666666666667</v>
      </c>
      <c r="T22" s="51"/>
      <c r="U22" s="65"/>
      <c r="V22" s="52"/>
      <c r="W22" s="52"/>
      <c r="X22" s="52"/>
      <c r="Y22" s="52"/>
      <c r="Z22" s="52"/>
      <c r="AA22" s="52"/>
      <c r="AB22" s="52"/>
      <c r="AC22" s="52"/>
      <c r="AD22" s="52"/>
    </row>
    <row r="23" customFormat="false" ht="15" hidden="false" customHeight="false" outlineLevel="0" collapsed="false">
      <c r="A23" s="19"/>
      <c r="B23" s="28" t="s">
        <v>76</v>
      </c>
      <c r="C23" s="71" t="s">
        <v>77</v>
      </c>
      <c r="D23" s="71"/>
      <c r="E23" s="7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25"/>
      <c r="U23" s="26"/>
      <c r="V23" s="5"/>
      <c r="W23" s="5"/>
      <c r="X23" s="5"/>
      <c r="Y23" s="5"/>
      <c r="Z23" s="5"/>
      <c r="AA23" s="5"/>
      <c r="AB23" s="5"/>
      <c r="AC23" s="5"/>
      <c r="AD23" s="5"/>
    </row>
    <row r="24" customFormat="false" ht="46.25" hidden="false" customHeight="false" outlineLevel="0" collapsed="false">
      <c r="A24" s="41"/>
      <c r="B24" s="42" t="s">
        <v>78</v>
      </c>
      <c r="C24" s="42" t="s">
        <v>47</v>
      </c>
      <c r="D24" s="72" t="s">
        <v>79</v>
      </c>
      <c r="E24" s="69" t="s">
        <v>80</v>
      </c>
      <c r="F24" s="45" t="s">
        <v>81</v>
      </c>
      <c r="G24" s="42" t="s">
        <v>39</v>
      </c>
      <c r="H24" s="42" t="s">
        <v>66</v>
      </c>
      <c r="I24" s="56"/>
      <c r="J24" s="56" t="s">
        <v>42</v>
      </c>
      <c r="K24" s="56" t="n">
        <v>4</v>
      </c>
      <c r="L24" s="56" t="n">
        <v>2</v>
      </c>
      <c r="M24" s="56" t="s">
        <v>43</v>
      </c>
      <c r="N24" s="56"/>
      <c r="O24" s="49" t="n">
        <f aca="false">B2a!B19</f>
        <v>0</v>
      </c>
      <c r="P24" s="49" t="n">
        <f aca="false">B2a!C19</f>
        <v>48</v>
      </c>
      <c r="Q24" s="49" t="n">
        <f aca="false">B2a!E19</f>
        <v>0</v>
      </c>
      <c r="R24" s="70" t="n">
        <v>0.1</v>
      </c>
      <c r="S24" s="56" t="n">
        <f aca="false">Q24*R24</f>
        <v>0</v>
      </c>
      <c r="T24" s="51"/>
      <c r="U24" s="65"/>
      <c r="V24" s="52"/>
      <c r="W24" s="52"/>
      <c r="X24" s="52"/>
      <c r="Y24" s="52"/>
      <c r="Z24" s="52"/>
      <c r="AA24" s="52"/>
      <c r="AB24" s="52"/>
      <c r="AC24" s="52"/>
      <c r="AD24" s="52"/>
    </row>
    <row r="25" customFormat="false" ht="15" hidden="false" customHeight="false" outlineLevel="0" collapsed="false">
      <c r="A25" s="19"/>
      <c r="B25" s="28" t="s">
        <v>82</v>
      </c>
      <c r="C25" s="29" t="s">
        <v>83</v>
      </c>
      <c r="D25" s="29"/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5"/>
      <c r="U25" s="26"/>
      <c r="V25" s="5"/>
      <c r="W25" s="5"/>
      <c r="X25" s="5"/>
      <c r="Y25" s="5"/>
      <c r="Z25" s="5"/>
      <c r="AA25" s="5"/>
      <c r="AB25" s="5"/>
      <c r="AC25" s="5"/>
      <c r="AD25" s="5"/>
    </row>
    <row r="26" customFormat="false" ht="31.3" hidden="false" customHeight="false" outlineLevel="0" collapsed="false">
      <c r="A26" s="41"/>
      <c r="B26" s="42" t="s">
        <v>84</v>
      </c>
      <c r="C26" s="42" t="s">
        <v>47</v>
      </c>
      <c r="D26" s="45" t="s">
        <v>85</v>
      </c>
      <c r="E26" s="56" t="s">
        <v>80</v>
      </c>
      <c r="F26" s="45" t="s">
        <v>86</v>
      </c>
      <c r="G26" s="42" t="s">
        <v>51</v>
      </c>
      <c r="H26" s="56"/>
      <c r="I26" s="56"/>
      <c r="J26" s="56" t="s">
        <v>42</v>
      </c>
      <c r="K26" s="47" t="n">
        <v>0</v>
      </c>
      <c r="L26" s="47" t="n">
        <v>3</v>
      </c>
      <c r="M26" s="48" t="s">
        <v>52</v>
      </c>
      <c r="N26" s="47"/>
      <c r="O26" s="49" t="n">
        <f aca="false">B3a!B19</f>
        <v>15</v>
      </c>
      <c r="P26" s="49" t="n">
        <f aca="false">B3a!C19</f>
        <v>0</v>
      </c>
      <c r="Q26" s="49" t="n">
        <f aca="false">B3a!E19</f>
        <v>91.6666666666667</v>
      </c>
      <c r="R26" s="50" t="n">
        <v>0.15</v>
      </c>
      <c r="S26" s="39" t="n">
        <f aca="false">Q26*R26</f>
        <v>13.75</v>
      </c>
      <c r="T26" s="51"/>
      <c r="U26" s="65"/>
      <c r="V26" s="52"/>
      <c r="W26" s="52"/>
      <c r="X26" s="52"/>
      <c r="Y26" s="52"/>
      <c r="Z26" s="52"/>
      <c r="AA26" s="52"/>
      <c r="AB26" s="52"/>
      <c r="AC26" s="52"/>
      <c r="AD26" s="52"/>
    </row>
    <row r="27" customFormat="false" ht="61.15" hidden="false" customHeight="false" outlineLevel="0" collapsed="false">
      <c r="A27" s="41"/>
      <c r="B27" s="73" t="s">
        <v>87</v>
      </c>
      <c r="C27" s="73" t="s">
        <v>54</v>
      </c>
      <c r="D27" s="74" t="s">
        <v>88</v>
      </c>
      <c r="E27" s="75" t="s">
        <v>80</v>
      </c>
      <c r="F27" s="45" t="s">
        <v>89</v>
      </c>
      <c r="G27" s="42" t="s">
        <v>90</v>
      </c>
      <c r="H27" s="56" t="s">
        <v>66</v>
      </c>
      <c r="I27" s="56"/>
      <c r="J27" s="56" t="s">
        <v>42</v>
      </c>
      <c r="K27" s="47" t="n">
        <v>100</v>
      </c>
      <c r="L27" s="47" t="n">
        <v>80</v>
      </c>
      <c r="M27" s="48" t="s">
        <v>43</v>
      </c>
      <c r="N27" s="47"/>
      <c r="O27" s="49" t="n">
        <f aca="false">B4a!B19</f>
        <v>814</v>
      </c>
      <c r="P27" s="49" t="n">
        <f aca="false">B4a!C19</f>
        <v>1200</v>
      </c>
      <c r="Q27" s="49" t="n">
        <f aca="false">B4a!E19</f>
        <v>67.8333333333333</v>
      </c>
      <c r="R27" s="50" t="n">
        <v>0.15</v>
      </c>
      <c r="S27" s="39" t="n">
        <f aca="false">Q27*R27</f>
        <v>10.175</v>
      </c>
      <c r="T27" s="51"/>
      <c r="U27" s="65"/>
      <c r="V27" s="52"/>
      <c r="W27" s="52"/>
      <c r="X27" s="52"/>
      <c r="Y27" s="52"/>
      <c r="Z27" s="52"/>
      <c r="AA27" s="52"/>
      <c r="AB27" s="52"/>
      <c r="AC27" s="52"/>
      <c r="AD27" s="52"/>
    </row>
    <row r="28" customFormat="false" ht="31.3" hidden="false" customHeight="false" outlineLevel="0" collapsed="false">
      <c r="A28" s="41"/>
      <c r="B28" s="73" t="s">
        <v>91</v>
      </c>
      <c r="C28" s="73" t="s">
        <v>47</v>
      </c>
      <c r="D28" s="74" t="s">
        <v>92</v>
      </c>
      <c r="E28" s="75" t="s">
        <v>49</v>
      </c>
      <c r="F28" s="45" t="s">
        <v>93</v>
      </c>
      <c r="G28" s="42" t="s">
        <v>39</v>
      </c>
      <c r="H28" s="56" t="s">
        <v>94</v>
      </c>
      <c r="I28" s="56"/>
      <c r="J28" s="56"/>
      <c r="K28" s="47" t="n">
        <v>3</v>
      </c>
      <c r="L28" s="47" t="n">
        <v>5</v>
      </c>
      <c r="M28" s="48" t="s">
        <v>52</v>
      </c>
      <c r="N28" s="47"/>
      <c r="O28" s="49" t="n">
        <f aca="false">F1a!B36</f>
        <v>0</v>
      </c>
      <c r="P28" s="76" t="n">
        <v>3</v>
      </c>
      <c r="Q28" s="77" t="n">
        <v>100</v>
      </c>
      <c r="R28" s="50" t="n">
        <v>0.08</v>
      </c>
      <c r="S28" s="39" t="n">
        <f aca="false">Q28*R28</f>
        <v>8</v>
      </c>
      <c r="T28" s="51"/>
      <c r="U28" s="65"/>
      <c r="V28" s="52"/>
      <c r="W28" s="52"/>
      <c r="X28" s="52"/>
      <c r="Y28" s="52"/>
      <c r="Z28" s="52"/>
      <c r="AA28" s="52"/>
      <c r="AB28" s="52"/>
      <c r="AC28" s="52"/>
      <c r="AD28" s="52"/>
    </row>
    <row r="29" customFormat="false" ht="13.8" hidden="false" customHeight="false" outlineLevel="0" collapsed="false">
      <c r="A29" s="19"/>
      <c r="B29" s="20" t="s">
        <v>95</v>
      </c>
      <c r="C29" s="20"/>
      <c r="D29" s="20"/>
      <c r="E29" s="20"/>
      <c r="F29" s="20"/>
      <c r="G29" s="21"/>
      <c r="H29" s="21"/>
      <c r="I29" s="21"/>
      <c r="J29" s="78"/>
      <c r="K29" s="78"/>
      <c r="L29" s="78"/>
      <c r="M29" s="78"/>
      <c r="N29" s="78"/>
      <c r="O29" s="78"/>
      <c r="P29" s="78"/>
      <c r="Q29" s="21"/>
      <c r="R29" s="58"/>
      <c r="S29" s="78"/>
      <c r="T29" s="25"/>
      <c r="U29" s="26"/>
      <c r="V29" s="5"/>
      <c r="W29" s="5"/>
      <c r="X29" s="5"/>
      <c r="Y29" s="5"/>
      <c r="Z29" s="5"/>
      <c r="AA29" s="5"/>
      <c r="AB29" s="5"/>
      <c r="AC29" s="5"/>
      <c r="AD29" s="5"/>
    </row>
    <row r="30" customFormat="false" ht="15" hidden="false" customHeight="false" outlineLevel="0" collapsed="false">
      <c r="A30" s="19"/>
      <c r="B30" s="40" t="s">
        <v>96</v>
      </c>
      <c r="C30" s="79" t="s">
        <v>97</v>
      </c>
      <c r="D30" s="79"/>
      <c r="E30" s="79"/>
      <c r="F30" s="79"/>
      <c r="G30" s="79"/>
      <c r="H30" s="79"/>
      <c r="I30" s="79"/>
      <c r="J30" s="79"/>
      <c r="K30" s="79"/>
      <c r="L30" s="79"/>
      <c r="M30" s="79"/>
      <c r="N30" s="79"/>
      <c r="O30" s="79"/>
      <c r="P30" s="79"/>
      <c r="Q30" s="79"/>
      <c r="R30" s="79"/>
      <c r="S30" s="79"/>
      <c r="T30" s="25"/>
      <c r="U30" s="26"/>
      <c r="V30" s="5"/>
      <c r="W30" s="5"/>
      <c r="X30" s="5"/>
      <c r="Y30" s="5"/>
      <c r="Z30" s="5"/>
      <c r="AA30" s="5"/>
      <c r="AB30" s="5"/>
      <c r="AC30" s="5"/>
      <c r="AD30" s="5"/>
    </row>
    <row r="31" customFormat="false" ht="91" hidden="false" customHeight="false" outlineLevel="0" collapsed="false">
      <c r="A31" s="41"/>
      <c r="B31" s="42" t="s">
        <v>98</v>
      </c>
      <c r="C31" s="42" t="s">
        <v>54</v>
      </c>
      <c r="D31" s="56" t="s">
        <v>99</v>
      </c>
      <c r="E31" s="56" t="s">
        <v>49</v>
      </c>
      <c r="F31" s="45" t="s">
        <v>100</v>
      </c>
      <c r="G31" s="42" t="s">
        <v>39</v>
      </c>
      <c r="H31" s="42" t="s">
        <v>101</v>
      </c>
      <c r="I31" s="56"/>
      <c r="J31" s="56" t="s">
        <v>42</v>
      </c>
      <c r="K31" s="47" t="n">
        <v>3</v>
      </c>
      <c r="L31" s="47" t="n">
        <v>5</v>
      </c>
      <c r="M31" s="48" t="s">
        <v>52</v>
      </c>
      <c r="N31" s="47"/>
      <c r="O31" s="49" t="n">
        <f aca="false">L1a!B19</f>
        <v>0</v>
      </c>
      <c r="P31" s="49" t="n">
        <f aca="false">L1a!C19</f>
        <v>36</v>
      </c>
      <c r="Q31" s="49" t="n">
        <f aca="false">L1a!E19</f>
        <v>100</v>
      </c>
      <c r="R31" s="50" t="n">
        <v>0.05</v>
      </c>
      <c r="S31" s="39" t="n">
        <f aca="false">Q31*R31</f>
        <v>5</v>
      </c>
      <c r="T31" s="51"/>
      <c r="U31" s="65"/>
      <c r="V31" s="52"/>
      <c r="W31" s="52"/>
      <c r="X31" s="52"/>
      <c r="Y31" s="52"/>
      <c r="Z31" s="52"/>
      <c r="AA31" s="52"/>
      <c r="AB31" s="52"/>
      <c r="AC31" s="52"/>
      <c r="AD31" s="52"/>
    </row>
    <row r="32" customFormat="false" ht="31.3" hidden="false" customHeight="false" outlineLevel="0" collapsed="false">
      <c r="A32" s="41"/>
      <c r="B32" s="42" t="s">
        <v>102</v>
      </c>
      <c r="C32" s="42" t="s">
        <v>54</v>
      </c>
      <c r="D32" s="56" t="s">
        <v>103</v>
      </c>
      <c r="E32" s="56" t="s">
        <v>37</v>
      </c>
      <c r="F32" s="45" t="s">
        <v>104</v>
      </c>
      <c r="G32" s="42" t="s">
        <v>105</v>
      </c>
      <c r="H32" s="42" t="s">
        <v>101</v>
      </c>
      <c r="I32" s="56"/>
      <c r="J32" s="56" t="s">
        <v>42</v>
      </c>
      <c r="K32" s="47" t="n">
        <v>10</v>
      </c>
      <c r="L32" s="47" t="n">
        <v>5</v>
      </c>
      <c r="M32" s="48" t="s">
        <v>43</v>
      </c>
      <c r="N32" s="47"/>
      <c r="O32" s="49" t="n">
        <f aca="false">F1a!B40</f>
        <v>0</v>
      </c>
      <c r="P32" s="49" t="n">
        <f aca="false">F1a!C40</f>
        <v>0</v>
      </c>
      <c r="Q32" s="49" t="n">
        <f aca="false">F1a!E40</f>
        <v>0</v>
      </c>
      <c r="R32" s="50" t="n">
        <v>0.05</v>
      </c>
      <c r="S32" s="39" t="n">
        <f aca="false">Q32*R32</f>
        <v>0</v>
      </c>
      <c r="T32" s="51"/>
      <c r="U32" s="65"/>
      <c r="V32" s="52"/>
      <c r="W32" s="52"/>
      <c r="X32" s="52"/>
      <c r="Y32" s="52"/>
      <c r="Z32" s="52"/>
      <c r="AA32" s="52"/>
      <c r="AB32" s="52"/>
      <c r="AC32" s="52"/>
      <c r="AD32" s="52"/>
    </row>
    <row r="33" customFormat="false" ht="15" hidden="false" customHeight="false" outlineLevel="0" collapsed="false">
      <c r="A33" s="19"/>
      <c r="B33" s="80" t="s">
        <v>106</v>
      </c>
      <c r="C33" s="81" t="s">
        <v>107</v>
      </c>
      <c r="D33" s="81"/>
      <c r="E33" s="81"/>
      <c r="F33" s="81"/>
      <c r="G33" s="81"/>
      <c r="H33" s="81"/>
      <c r="I33" s="81"/>
      <c r="J33" s="81"/>
      <c r="K33" s="81"/>
      <c r="L33" s="81"/>
      <c r="M33" s="81"/>
      <c r="N33" s="81"/>
      <c r="O33" s="81"/>
      <c r="P33" s="81"/>
      <c r="Q33" s="81"/>
      <c r="R33" s="81"/>
      <c r="S33" s="81"/>
      <c r="T33" s="25"/>
      <c r="U33" s="26"/>
      <c r="V33" s="5"/>
      <c r="W33" s="5"/>
      <c r="X33" s="5"/>
      <c r="Y33" s="5"/>
      <c r="Z33" s="5"/>
      <c r="AA33" s="5"/>
      <c r="AB33" s="5"/>
      <c r="AC33" s="5"/>
      <c r="AD33" s="5"/>
    </row>
    <row r="34" customFormat="false" ht="76.1" hidden="false" customHeight="false" outlineLevel="0" collapsed="false">
      <c r="A34" s="52"/>
      <c r="B34" s="42" t="s">
        <v>108</v>
      </c>
      <c r="C34" s="42" t="s">
        <v>47</v>
      </c>
      <c r="D34" s="56" t="s">
        <v>109</v>
      </c>
      <c r="E34" s="69" t="s">
        <v>49</v>
      </c>
      <c r="F34" s="45" t="s">
        <v>110</v>
      </c>
      <c r="G34" s="42" t="s">
        <v>51</v>
      </c>
      <c r="H34" s="42" t="s">
        <v>101</v>
      </c>
      <c r="I34" s="56"/>
      <c r="J34" s="56" t="s">
        <v>42</v>
      </c>
      <c r="K34" s="47" t="n">
        <v>3</v>
      </c>
      <c r="L34" s="47" t="n">
        <v>2</v>
      </c>
      <c r="M34" s="64" t="s">
        <v>43</v>
      </c>
      <c r="N34" s="64"/>
      <c r="O34" s="49" t="n">
        <f aca="false">L2a!B19</f>
        <v>25.48</v>
      </c>
      <c r="P34" s="49" t="n">
        <f aca="false">L2a!C19</f>
        <v>36</v>
      </c>
      <c r="Q34" s="49" t="n">
        <f aca="false">L2a!E19</f>
        <v>70.7777777777778</v>
      </c>
      <c r="R34" s="50" t="n">
        <v>0.05</v>
      </c>
      <c r="S34" s="39" t="n">
        <f aca="false">Q34*R34</f>
        <v>3.53888888888889</v>
      </c>
      <c r="T34" s="82"/>
      <c r="U34" s="52"/>
      <c r="V34" s="52"/>
      <c r="W34" s="52"/>
      <c r="X34" s="52"/>
      <c r="Y34" s="52"/>
      <c r="Z34" s="52"/>
      <c r="AA34" s="52"/>
      <c r="AB34" s="52"/>
      <c r="AC34" s="52"/>
      <c r="AD34" s="52"/>
    </row>
    <row r="35" customFormat="false" ht="13.8" hidden="false" customHeight="false" outlineLevel="0" collapsed="false">
      <c r="A35" s="5"/>
      <c r="B35" s="83" t="s">
        <v>111</v>
      </c>
      <c r="C35" s="83"/>
      <c r="D35" s="83"/>
      <c r="E35" s="83"/>
      <c r="F35" s="83"/>
      <c r="G35" s="83"/>
      <c r="H35" s="83"/>
      <c r="I35" s="83"/>
      <c r="J35" s="83"/>
      <c r="K35" s="83"/>
      <c r="L35" s="83"/>
      <c r="M35" s="83"/>
      <c r="N35" s="83"/>
      <c r="O35" s="83"/>
      <c r="P35" s="83"/>
      <c r="Q35" s="84" t="n">
        <f aca="false">SUM(Q12:Q34)</f>
        <v>704.611111111111</v>
      </c>
      <c r="R35" s="85" t="n">
        <f aca="false">SUM(R12:R34)</f>
        <v>1.11</v>
      </c>
      <c r="S35" s="86" t="n">
        <f aca="false">SUM(S12:S34)</f>
        <v>60.6972222222222</v>
      </c>
      <c r="T35" s="87"/>
      <c r="U35" s="5"/>
      <c r="V35" s="5"/>
      <c r="W35" s="5"/>
      <c r="X35" s="5"/>
      <c r="Y35" s="5"/>
      <c r="Z35" s="5"/>
      <c r="AA35" s="5"/>
      <c r="AB35" s="5"/>
      <c r="AC35" s="5"/>
      <c r="AD35" s="5"/>
    </row>
    <row r="36" customFormat="false" ht="13.8" hidden="false" customHeight="false" outlineLevel="0" collapsed="false">
      <c r="R36" s="88"/>
    </row>
    <row r="37" customFormat="false" ht="13.8" hidden="false" customHeight="false" outlineLevel="0" collapsed="false">
      <c r="A37" s="89"/>
      <c r="B37" s="5"/>
      <c r="C37" s="5"/>
      <c r="D37" s="90" t="s">
        <v>112</v>
      </c>
      <c r="E37" s="90"/>
      <c r="F37" s="90"/>
      <c r="G37" s="90"/>
      <c r="H37" s="90"/>
      <c r="I37" s="90"/>
      <c r="J37" s="90"/>
      <c r="K37" s="90"/>
      <c r="L37" s="90"/>
      <c r="M37" s="5"/>
      <c r="N37" s="5"/>
      <c r="O37" s="5"/>
      <c r="P37" s="5"/>
      <c r="Q37" s="26"/>
      <c r="R37" s="91"/>
      <c r="S37" s="5"/>
      <c r="T37" s="87"/>
    </row>
    <row r="38" customFormat="false" ht="13.8" hidden="false" customHeight="false" outlineLevel="0" collapsed="false">
      <c r="A38" s="89"/>
      <c r="B38" s="5"/>
      <c r="C38" s="5"/>
      <c r="D38" s="90" t="s">
        <v>113</v>
      </c>
      <c r="E38" s="90"/>
      <c r="F38" s="90"/>
      <c r="G38" s="5"/>
      <c r="H38" s="5" t="s">
        <v>114</v>
      </c>
      <c r="I38" s="5"/>
      <c r="J38" s="5"/>
      <c r="K38" s="5"/>
      <c r="L38" s="5"/>
      <c r="M38" s="5"/>
      <c r="N38" s="5" t="s">
        <v>115</v>
      </c>
      <c r="O38" s="5"/>
      <c r="P38" s="5"/>
      <c r="Q38" s="5"/>
      <c r="R38" s="6"/>
      <c r="S38" s="5"/>
      <c r="T38" s="87"/>
    </row>
    <row r="39" customFormat="false" ht="13.8" hidden="false" customHeight="false" outlineLevel="0" collapsed="false">
      <c r="A39" s="89"/>
      <c r="B39" s="5"/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6"/>
      <c r="S39" s="5"/>
      <c r="T39" s="87"/>
    </row>
    <row r="40" customFormat="false" ht="13.8" hidden="false" customHeight="false" outlineLevel="0" collapsed="false">
      <c r="A40" s="89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6"/>
      <c r="S40" s="5"/>
      <c r="T40" s="87"/>
    </row>
    <row r="41" customFormat="false" ht="13.8" hidden="false" customHeight="false" outlineLevel="0" collapsed="false">
      <c r="A41" s="89"/>
      <c r="B41" s="5"/>
      <c r="C41" s="5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6"/>
      <c r="S41" s="5"/>
      <c r="T41" s="87"/>
    </row>
    <row r="42" customFormat="false" ht="13.8" hidden="false" customHeight="false" outlineLevel="0" collapsed="false">
      <c r="A42" s="89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6"/>
      <c r="S42" s="5"/>
      <c r="T42" s="87"/>
    </row>
    <row r="43" customFormat="false" ht="13.8" hidden="false" customHeight="false" outlineLevel="0" collapsed="false">
      <c r="A43" s="89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6"/>
      <c r="S43" s="5"/>
      <c r="T43" s="87"/>
    </row>
    <row r="44" customFormat="false" ht="13.8" hidden="false" customHeight="false" outlineLevel="0" collapsed="false">
      <c r="A44" s="89"/>
      <c r="B44" s="5"/>
      <c r="C44" s="5"/>
      <c r="D44" s="92" t="s">
        <v>116</v>
      </c>
      <c r="E44" s="5"/>
      <c r="F44" s="5"/>
      <c r="G44" s="5"/>
      <c r="H44" s="93" t="s">
        <v>117</v>
      </c>
      <c r="I44" s="93"/>
      <c r="J44" s="93"/>
      <c r="K44" s="93"/>
      <c r="L44" s="5"/>
      <c r="M44" s="5"/>
      <c r="N44" s="92" t="s">
        <v>118</v>
      </c>
      <c r="O44" s="5"/>
      <c r="P44" s="5"/>
      <c r="Q44" s="5"/>
      <c r="R44" s="6"/>
      <c r="S44" s="5"/>
      <c r="T44" s="87"/>
    </row>
    <row r="45" customFormat="false" ht="13.8" hidden="false" customHeight="false" outlineLevel="0" collapsed="false">
      <c r="A45" s="5"/>
      <c r="B45" s="5"/>
      <c r="C45" s="5"/>
      <c r="D45" s="93" t="s">
        <v>119</v>
      </c>
      <c r="E45" s="93"/>
      <c r="F45" s="93"/>
      <c r="G45" s="5"/>
      <c r="H45" s="92" t="s">
        <v>120</v>
      </c>
      <c r="I45" s="5"/>
      <c r="J45" s="5"/>
      <c r="K45" s="5"/>
      <c r="L45" s="5"/>
      <c r="M45" s="5"/>
      <c r="N45" s="93" t="s">
        <v>121</v>
      </c>
      <c r="O45" s="93"/>
      <c r="P45" s="93"/>
      <c r="Q45" s="5"/>
      <c r="R45" s="6"/>
      <c r="S45" s="5"/>
      <c r="T45" s="87"/>
    </row>
    <row r="46" customFormat="false" ht="13.8" hidden="false" customHeight="false" outlineLevel="0" collapsed="false">
      <c r="A46" s="94"/>
      <c r="B46" s="95"/>
      <c r="C46" s="95"/>
      <c r="D46" s="95"/>
      <c r="E46" s="95"/>
      <c r="F46" s="95"/>
      <c r="G46" s="95"/>
      <c r="H46" s="95"/>
      <c r="I46" s="95"/>
      <c r="J46" s="95"/>
      <c r="K46" s="95"/>
      <c r="L46" s="95"/>
      <c r="M46" s="95"/>
      <c r="N46" s="95"/>
      <c r="O46" s="95"/>
      <c r="P46" s="95"/>
      <c r="Q46" s="95"/>
      <c r="R46" s="96"/>
      <c r="S46" s="95"/>
      <c r="T46" s="97"/>
    </row>
    <row r="47" customFormat="false" ht="14.25" hidden="false" customHeight="false" outlineLevel="0" collapsed="false">
      <c r="R47" s="88"/>
    </row>
    <row r="48" customFormat="false" ht="13.5" hidden="false" customHeight="false" outlineLevel="0" collapsed="false">
      <c r="R48" s="88"/>
    </row>
    <row r="49" customFormat="false" ht="13.5" hidden="false" customHeight="false" outlineLevel="0" collapsed="false">
      <c r="R49" s="88"/>
    </row>
    <row r="50" customFormat="false" ht="13.5" hidden="false" customHeight="false" outlineLevel="0" collapsed="false">
      <c r="R50" s="88"/>
    </row>
    <row r="51" customFormat="false" ht="13.5" hidden="false" customHeight="false" outlineLevel="0" collapsed="false">
      <c r="R51" s="88"/>
    </row>
    <row r="52" customFormat="false" ht="13.5" hidden="false" customHeight="false" outlineLevel="0" collapsed="false">
      <c r="R52" s="88"/>
    </row>
    <row r="53" customFormat="false" ht="13.5" hidden="false" customHeight="false" outlineLevel="0" collapsed="false">
      <c r="R53" s="88"/>
    </row>
    <row r="54" customFormat="false" ht="13.5" hidden="false" customHeight="false" outlineLevel="0" collapsed="false">
      <c r="R54" s="88"/>
    </row>
    <row r="55" customFormat="false" ht="13.5" hidden="false" customHeight="false" outlineLevel="0" collapsed="false">
      <c r="R55" s="88"/>
    </row>
    <row r="56" customFormat="false" ht="13.5" hidden="false" customHeight="false" outlineLevel="0" collapsed="false">
      <c r="R56" s="88"/>
    </row>
    <row r="57" customFormat="false" ht="13.5" hidden="false" customHeight="false" outlineLevel="0" collapsed="false">
      <c r="R57" s="88"/>
    </row>
    <row r="58" customFormat="false" ht="13.5" hidden="false" customHeight="false" outlineLevel="0" collapsed="false">
      <c r="R58" s="88"/>
    </row>
    <row r="59" customFormat="false" ht="13.5" hidden="false" customHeight="false" outlineLevel="0" collapsed="false">
      <c r="R59" s="88"/>
    </row>
    <row r="60" customFormat="false" ht="13.5" hidden="false" customHeight="false" outlineLevel="0" collapsed="false">
      <c r="R60" s="88"/>
    </row>
    <row r="61" customFormat="false" ht="13.5" hidden="false" customHeight="false" outlineLevel="0" collapsed="false">
      <c r="R61" s="88"/>
    </row>
    <row r="62" customFormat="false" ht="13.5" hidden="false" customHeight="false" outlineLevel="0" collapsed="false">
      <c r="R62" s="88"/>
    </row>
    <row r="63" customFormat="false" ht="13.5" hidden="false" customHeight="false" outlineLevel="0" collapsed="false">
      <c r="R63" s="88"/>
    </row>
    <row r="64" customFormat="false" ht="13.5" hidden="false" customHeight="false" outlineLevel="0" collapsed="false">
      <c r="R64" s="88"/>
    </row>
    <row r="65" customFormat="false" ht="13.5" hidden="false" customHeight="false" outlineLevel="0" collapsed="false">
      <c r="R65" s="88"/>
    </row>
    <row r="66" customFormat="false" ht="13.5" hidden="false" customHeight="false" outlineLevel="0" collapsed="false">
      <c r="R66" s="88"/>
    </row>
    <row r="67" customFormat="false" ht="13.5" hidden="false" customHeight="false" outlineLevel="0" collapsed="false">
      <c r="R67" s="88"/>
    </row>
    <row r="68" customFormat="false" ht="13.5" hidden="false" customHeight="false" outlineLevel="0" collapsed="false">
      <c r="R68" s="88"/>
    </row>
    <row r="69" customFormat="false" ht="13.5" hidden="false" customHeight="false" outlineLevel="0" collapsed="false">
      <c r="R69" s="88"/>
    </row>
    <row r="70" customFormat="false" ht="13.5" hidden="false" customHeight="false" outlineLevel="0" collapsed="false">
      <c r="R70" s="88"/>
    </row>
    <row r="71" customFormat="false" ht="13.5" hidden="false" customHeight="false" outlineLevel="0" collapsed="false">
      <c r="R71" s="88"/>
    </row>
    <row r="72" customFormat="false" ht="13.5" hidden="false" customHeight="false" outlineLevel="0" collapsed="false">
      <c r="R72" s="88"/>
    </row>
    <row r="73" customFormat="false" ht="13.5" hidden="false" customHeight="false" outlineLevel="0" collapsed="false">
      <c r="R73" s="88"/>
    </row>
    <row r="74" customFormat="false" ht="13.5" hidden="false" customHeight="false" outlineLevel="0" collapsed="false">
      <c r="R74" s="88"/>
    </row>
    <row r="75" customFormat="false" ht="13.5" hidden="false" customHeight="false" outlineLevel="0" collapsed="false">
      <c r="R75" s="88"/>
    </row>
    <row r="76" customFormat="false" ht="13.5" hidden="false" customHeight="false" outlineLevel="0" collapsed="false">
      <c r="R76" s="88"/>
    </row>
    <row r="77" customFormat="false" ht="13.5" hidden="false" customHeight="false" outlineLevel="0" collapsed="false">
      <c r="R77" s="88"/>
    </row>
    <row r="78" customFormat="false" ht="13.5" hidden="false" customHeight="false" outlineLevel="0" collapsed="false">
      <c r="R78" s="88"/>
    </row>
    <row r="79" customFormat="false" ht="13.5" hidden="false" customHeight="false" outlineLevel="0" collapsed="false">
      <c r="R79" s="88"/>
    </row>
    <row r="80" customFormat="false" ht="13.5" hidden="false" customHeight="false" outlineLevel="0" collapsed="false">
      <c r="R80" s="88"/>
    </row>
    <row r="81" customFormat="false" ht="13.5" hidden="false" customHeight="false" outlineLevel="0" collapsed="false">
      <c r="R81" s="88"/>
    </row>
    <row r="82" customFormat="false" ht="13.5" hidden="false" customHeight="false" outlineLevel="0" collapsed="false">
      <c r="R82" s="88"/>
    </row>
    <row r="83" customFormat="false" ht="13.5" hidden="false" customHeight="false" outlineLevel="0" collapsed="false">
      <c r="R83" s="88"/>
    </row>
    <row r="84" customFormat="false" ht="13.5" hidden="false" customHeight="false" outlineLevel="0" collapsed="false">
      <c r="R84" s="88"/>
    </row>
    <row r="85" customFormat="false" ht="13.5" hidden="false" customHeight="false" outlineLevel="0" collapsed="false">
      <c r="R85" s="88"/>
    </row>
    <row r="86" customFormat="false" ht="13.5" hidden="false" customHeight="false" outlineLevel="0" collapsed="false">
      <c r="R86" s="88"/>
    </row>
    <row r="87" customFormat="false" ht="13.5" hidden="false" customHeight="false" outlineLevel="0" collapsed="false">
      <c r="R87" s="88"/>
    </row>
    <row r="88" customFormat="false" ht="13.5" hidden="false" customHeight="false" outlineLevel="0" collapsed="false">
      <c r="R88" s="88"/>
    </row>
    <row r="89" customFormat="false" ht="13.5" hidden="false" customHeight="false" outlineLevel="0" collapsed="false">
      <c r="R89" s="88"/>
    </row>
    <row r="90" customFormat="false" ht="13.5" hidden="false" customHeight="false" outlineLevel="0" collapsed="false">
      <c r="R90" s="88"/>
    </row>
    <row r="91" customFormat="false" ht="13.5" hidden="false" customHeight="false" outlineLevel="0" collapsed="false">
      <c r="R91" s="88"/>
    </row>
    <row r="92" customFormat="false" ht="13.5" hidden="false" customHeight="false" outlineLevel="0" collapsed="false">
      <c r="R92" s="88"/>
    </row>
    <row r="93" customFormat="false" ht="13.5" hidden="false" customHeight="false" outlineLevel="0" collapsed="false">
      <c r="R93" s="88"/>
    </row>
    <row r="94" customFormat="false" ht="13.5" hidden="false" customHeight="false" outlineLevel="0" collapsed="false">
      <c r="R94" s="88"/>
    </row>
    <row r="95" customFormat="false" ht="13.5" hidden="false" customHeight="false" outlineLevel="0" collapsed="false">
      <c r="R95" s="88"/>
    </row>
    <row r="96" customFormat="false" ht="13.5" hidden="false" customHeight="false" outlineLevel="0" collapsed="false">
      <c r="R96" s="88"/>
    </row>
    <row r="97" customFormat="false" ht="13.5" hidden="false" customHeight="false" outlineLevel="0" collapsed="false">
      <c r="R97" s="88"/>
    </row>
    <row r="98" customFormat="false" ht="13.5" hidden="false" customHeight="false" outlineLevel="0" collapsed="false">
      <c r="R98" s="88"/>
    </row>
    <row r="99" customFormat="false" ht="13.5" hidden="false" customHeight="false" outlineLevel="0" collapsed="false">
      <c r="R99" s="88"/>
    </row>
    <row r="100" customFormat="false" ht="13.5" hidden="false" customHeight="false" outlineLevel="0" collapsed="false">
      <c r="R100" s="88"/>
    </row>
    <row r="101" customFormat="false" ht="13.5" hidden="false" customHeight="false" outlineLevel="0" collapsed="false">
      <c r="R101" s="88"/>
    </row>
    <row r="102" customFormat="false" ht="13.5" hidden="false" customHeight="false" outlineLevel="0" collapsed="false">
      <c r="R102" s="88"/>
    </row>
    <row r="103" customFormat="false" ht="13.5" hidden="false" customHeight="false" outlineLevel="0" collapsed="false">
      <c r="R103" s="88"/>
    </row>
    <row r="104" customFormat="false" ht="13.5" hidden="false" customHeight="false" outlineLevel="0" collapsed="false">
      <c r="R104" s="88"/>
    </row>
    <row r="105" customFormat="false" ht="13.5" hidden="false" customHeight="false" outlineLevel="0" collapsed="false">
      <c r="R105" s="88"/>
    </row>
    <row r="106" customFormat="false" ht="13.5" hidden="false" customHeight="false" outlineLevel="0" collapsed="false">
      <c r="R106" s="88"/>
    </row>
    <row r="107" customFormat="false" ht="13.5" hidden="false" customHeight="false" outlineLevel="0" collapsed="false">
      <c r="R107" s="88"/>
    </row>
    <row r="108" customFormat="false" ht="13.5" hidden="false" customHeight="false" outlineLevel="0" collapsed="false">
      <c r="R108" s="88"/>
    </row>
    <row r="109" customFormat="false" ht="13.5" hidden="false" customHeight="false" outlineLevel="0" collapsed="false">
      <c r="R109" s="88"/>
    </row>
    <row r="110" customFormat="false" ht="13.5" hidden="false" customHeight="false" outlineLevel="0" collapsed="false">
      <c r="R110" s="88"/>
    </row>
    <row r="111" customFormat="false" ht="13.5" hidden="false" customHeight="false" outlineLevel="0" collapsed="false">
      <c r="R111" s="88"/>
    </row>
    <row r="112" customFormat="false" ht="13.5" hidden="false" customHeight="false" outlineLevel="0" collapsed="false">
      <c r="R112" s="88"/>
    </row>
    <row r="113" customFormat="false" ht="13.5" hidden="false" customHeight="false" outlineLevel="0" collapsed="false">
      <c r="R113" s="88"/>
    </row>
    <row r="114" customFormat="false" ht="13.5" hidden="false" customHeight="false" outlineLevel="0" collapsed="false">
      <c r="R114" s="88"/>
    </row>
    <row r="115" customFormat="false" ht="13.5" hidden="false" customHeight="false" outlineLevel="0" collapsed="false">
      <c r="R115" s="88"/>
    </row>
    <row r="116" customFormat="false" ht="13.5" hidden="false" customHeight="false" outlineLevel="0" collapsed="false">
      <c r="R116" s="88"/>
    </row>
    <row r="117" customFormat="false" ht="13.5" hidden="false" customHeight="false" outlineLevel="0" collapsed="false">
      <c r="R117" s="88"/>
    </row>
    <row r="118" customFormat="false" ht="13.5" hidden="false" customHeight="false" outlineLevel="0" collapsed="false">
      <c r="R118" s="88"/>
    </row>
    <row r="119" customFormat="false" ht="13.5" hidden="false" customHeight="false" outlineLevel="0" collapsed="false">
      <c r="R119" s="88"/>
    </row>
    <row r="120" customFormat="false" ht="13.5" hidden="false" customHeight="false" outlineLevel="0" collapsed="false">
      <c r="R120" s="88"/>
    </row>
    <row r="121" customFormat="false" ht="13.5" hidden="false" customHeight="false" outlineLevel="0" collapsed="false">
      <c r="R121" s="88"/>
    </row>
    <row r="122" customFormat="false" ht="13.5" hidden="false" customHeight="false" outlineLevel="0" collapsed="false">
      <c r="R122" s="88"/>
    </row>
    <row r="123" customFormat="false" ht="13.5" hidden="false" customHeight="false" outlineLevel="0" collapsed="false">
      <c r="R123" s="88"/>
    </row>
    <row r="124" customFormat="false" ht="13.5" hidden="false" customHeight="false" outlineLevel="0" collapsed="false">
      <c r="R124" s="88"/>
    </row>
    <row r="125" customFormat="false" ht="13.5" hidden="false" customHeight="false" outlineLevel="0" collapsed="false">
      <c r="R125" s="88"/>
    </row>
    <row r="126" customFormat="false" ht="13.5" hidden="false" customHeight="false" outlineLevel="0" collapsed="false">
      <c r="R126" s="88"/>
    </row>
    <row r="127" customFormat="false" ht="13.5" hidden="false" customHeight="false" outlineLevel="0" collapsed="false">
      <c r="R127" s="88"/>
    </row>
    <row r="128" customFormat="false" ht="13.5" hidden="false" customHeight="false" outlineLevel="0" collapsed="false">
      <c r="R128" s="88"/>
    </row>
    <row r="129" customFormat="false" ht="13.5" hidden="false" customHeight="false" outlineLevel="0" collapsed="false">
      <c r="R129" s="88"/>
    </row>
    <row r="130" customFormat="false" ht="13.5" hidden="false" customHeight="false" outlineLevel="0" collapsed="false">
      <c r="R130" s="88"/>
    </row>
    <row r="131" customFormat="false" ht="13.5" hidden="false" customHeight="false" outlineLevel="0" collapsed="false">
      <c r="R131" s="88"/>
    </row>
    <row r="132" customFormat="false" ht="13.5" hidden="false" customHeight="false" outlineLevel="0" collapsed="false">
      <c r="R132" s="88"/>
    </row>
    <row r="133" customFormat="false" ht="13.5" hidden="false" customHeight="false" outlineLevel="0" collapsed="false">
      <c r="R133" s="88"/>
    </row>
    <row r="134" customFormat="false" ht="13.5" hidden="false" customHeight="false" outlineLevel="0" collapsed="false">
      <c r="R134" s="88"/>
    </row>
    <row r="135" customFormat="false" ht="13.5" hidden="false" customHeight="false" outlineLevel="0" collapsed="false">
      <c r="R135" s="88"/>
    </row>
    <row r="136" customFormat="false" ht="13.5" hidden="false" customHeight="false" outlineLevel="0" collapsed="false">
      <c r="R136" s="88"/>
    </row>
    <row r="137" customFormat="false" ht="13.5" hidden="false" customHeight="false" outlineLevel="0" collapsed="false">
      <c r="R137" s="88"/>
    </row>
    <row r="138" customFormat="false" ht="13.5" hidden="false" customHeight="false" outlineLevel="0" collapsed="false">
      <c r="R138" s="88"/>
    </row>
    <row r="139" customFormat="false" ht="13.5" hidden="false" customHeight="false" outlineLevel="0" collapsed="false">
      <c r="R139" s="88"/>
    </row>
    <row r="140" customFormat="false" ht="13.5" hidden="false" customHeight="false" outlineLevel="0" collapsed="false">
      <c r="R140" s="88"/>
    </row>
    <row r="141" customFormat="false" ht="13.5" hidden="false" customHeight="false" outlineLevel="0" collapsed="false">
      <c r="R141" s="88"/>
    </row>
    <row r="142" customFormat="false" ht="13.5" hidden="false" customHeight="false" outlineLevel="0" collapsed="false">
      <c r="R142" s="88"/>
    </row>
    <row r="143" customFormat="false" ht="13.5" hidden="false" customHeight="false" outlineLevel="0" collapsed="false">
      <c r="R143" s="88"/>
    </row>
    <row r="144" customFormat="false" ht="13.5" hidden="false" customHeight="false" outlineLevel="0" collapsed="false">
      <c r="R144" s="88"/>
    </row>
    <row r="145" customFormat="false" ht="13.5" hidden="false" customHeight="false" outlineLevel="0" collapsed="false">
      <c r="R145" s="88"/>
    </row>
    <row r="146" customFormat="false" ht="13.5" hidden="false" customHeight="false" outlineLevel="0" collapsed="false">
      <c r="R146" s="88"/>
    </row>
    <row r="147" customFormat="false" ht="13.5" hidden="false" customHeight="false" outlineLevel="0" collapsed="false">
      <c r="R147" s="88"/>
    </row>
    <row r="148" customFormat="false" ht="13.5" hidden="false" customHeight="false" outlineLevel="0" collapsed="false">
      <c r="R148" s="88"/>
    </row>
    <row r="149" customFormat="false" ht="13.5" hidden="false" customHeight="false" outlineLevel="0" collapsed="false">
      <c r="R149" s="88"/>
    </row>
    <row r="150" customFormat="false" ht="13.5" hidden="false" customHeight="false" outlineLevel="0" collapsed="false">
      <c r="R150" s="88"/>
    </row>
    <row r="151" customFormat="false" ht="13.5" hidden="false" customHeight="false" outlineLevel="0" collapsed="false">
      <c r="R151" s="88"/>
    </row>
    <row r="152" customFormat="false" ht="13.5" hidden="false" customHeight="false" outlineLevel="0" collapsed="false">
      <c r="R152" s="88"/>
    </row>
    <row r="153" customFormat="false" ht="13.5" hidden="false" customHeight="false" outlineLevel="0" collapsed="false">
      <c r="R153" s="88"/>
    </row>
    <row r="154" customFormat="false" ht="13.5" hidden="false" customHeight="false" outlineLevel="0" collapsed="false">
      <c r="R154" s="88"/>
    </row>
    <row r="155" customFormat="false" ht="13.5" hidden="false" customHeight="false" outlineLevel="0" collapsed="false">
      <c r="R155" s="88"/>
    </row>
    <row r="156" customFormat="false" ht="13.5" hidden="false" customHeight="false" outlineLevel="0" collapsed="false">
      <c r="R156" s="88"/>
    </row>
    <row r="157" customFormat="false" ht="13.5" hidden="false" customHeight="false" outlineLevel="0" collapsed="false">
      <c r="R157" s="88"/>
    </row>
    <row r="158" customFormat="false" ht="13.5" hidden="false" customHeight="false" outlineLevel="0" collapsed="false">
      <c r="R158" s="88"/>
    </row>
    <row r="159" customFormat="false" ht="13.5" hidden="false" customHeight="false" outlineLevel="0" collapsed="false">
      <c r="R159" s="88"/>
    </row>
    <row r="160" customFormat="false" ht="13.5" hidden="false" customHeight="false" outlineLevel="0" collapsed="false">
      <c r="R160" s="88"/>
    </row>
    <row r="161" customFormat="false" ht="13.5" hidden="false" customHeight="false" outlineLevel="0" collapsed="false">
      <c r="R161" s="88"/>
    </row>
    <row r="162" customFormat="false" ht="13.5" hidden="false" customHeight="false" outlineLevel="0" collapsed="false">
      <c r="R162" s="88"/>
    </row>
    <row r="163" customFormat="false" ht="13.5" hidden="false" customHeight="false" outlineLevel="0" collapsed="false">
      <c r="R163" s="88"/>
    </row>
    <row r="164" customFormat="false" ht="13.5" hidden="false" customHeight="false" outlineLevel="0" collapsed="false">
      <c r="R164" s="88"/>
    </row>
    <row r="165" customFormat="false" ht="13.5" hidden="false" customHeight="false" outlineLevel="0" collapsed="false">
      <c r="R165" s="88"/>
    </row>
    <row r="166" customFormat="false" ht="13.5" hidden="false" customHeight="false" outlineLevel="0" collapsed="false">
      <c r="R166" s="88"/>
    </row>
    <row r="167" customFormat="false" ht="13.5" hidden="false" customHeight="false" outlineLevel="0" collapsed="false">
      <c r="R167" s="88"/>
    </row>
    <row r="168" customFormat="false" ht="13.5" hidden="false" customHeight="false" outlineLevel="0" collapsed="false">
      <c r="R168" s="88"/>
    </row>
    <row r="169" customFormat="false" ht="13.5" hidden="false" customHeight="false" outlineLevel="0" collapsed="false">
      <c r="R169" s="88"/>
    </row>
    <row r="170" customFormat="false" ht="13.5" hidden="false" customHeight="false" outlineLevel="0" collapsed="false">
      <c r="R170" s="88"/>
    </row>
    <row r="171" customFormat="false" ht="13.5" hidden="false" customHeight="false" outlineLevel="0" collapsed="false">
      <c r="R171" s="88"/>
    </row>
    <row r="172" customFormat="false" ht="13.5" hidden="false" customHeight="false" outlineLevel="0" collapsed="false">
      <c r="R172" s="88"/>
    </row>
    <row r="173" customFormat="false" ht="13.5" hidden="false" customHeight="false" outlineLevel="0" collapsed="false">
      <c r="R173" s="88"/>
    </row>
    <row r="174" customFormat="false" ht="13.5" hidden="false" customHeight="false" outlineLevel="0" collapsed="false">
      <c r="R174" s="88"/>
    </row>
    <row r="175" customFormat="false" ht="13.5" hidden="false" customHeight="false" outlineLevel="0" collapsed="false">
      <c r="R175" s="88"/>
    </row>
    <row r="176" customFormat="false" ht="13.5" hidden="false" customHeight="false" outlineLevel="0" collapsed="false">
      <c r="R176" s="88"/>
    </row>
    <row r="177" customFormat="false" ht="13.5" hidden="false" customHeight="false" outlineLevel="0" collapsed="false">
      <c r="R177" s="88"/>
    </row>
    <row r="178" customFormat="false" ht="13.5" hidden="false" customHeight="false" outlineLevel="0" collapsed="false">
      <c r="R178" s="88"/>
    </row>
    <row r="179" customFormat="false" ht="13.5" hidden="false" customHeight="false" outlineLevel="0" collapsed="false">
      <c r="R179" s="88"/>
    </row>
    <row r="180" customFormat="false" ht="13.5" hidden="false" customHeight="false" outlineLevel="0" collapsed="false">
      <c r="R180" s="88"/>
    </row>
    <row r="181" customFormat="false" ht="13.5" hidden="false" customHeight="false" outlineLevel="0" collapsed="false">
      <c r="R181" s="88"/>
    </row>
    <row r="182" customFormat="false" ht="13.5" hidden="false" customHeight="false" outlineLevel="0" collapsed="false">
      <c r="R182" s="88"/>
    </row>
    <row r="183" customFormat="false" ht="13.5" hidden="false" customHeight="false" outlineLevel="0" collapsed="false">
      <c r="R183" s="88"/>
    </row>
    <row r="184" customFormat="false" ht="13.5" hidden="false" customHeight="false" outlineLevel="0" collapsed="false">
      <c r="R184" s="88"/>
    </row>
    <row r="185" customFormat="false" ht="13.5" hidden="false" customHeight="false" outlineLevel="0" collapsed="false">
      <c r="R185" s="88"/>
    </row>
    <row r="186" customFormat="false" ht="13.5" hidden="false" customHeight="false" outlineLevel="0" collapsed="false">
      <c r="R186" s="88"/>
    </row>
    <row r="187" customFormat="false" ht="13.5" hidden="false" customHeight="false" outlineLevel="0" collapsed="false">
      <c r="R187" s="88"/>
    </row>
    <row r="188" customFormat="false" ht="13.5" hidden="false" customHeight="false" outlineLevel="0" collapsed="false">
      <c r="R188" s="88"/>
    </row>
    <row r="189" customFormat="false" ht="13.5" hidden="false" customHeight="false" outlineLevel="0" collapsed="false">
      <c r="R189" s="88"/>
    </row>
    <row r="190" customFormat="false" ht="13.5" hidden="false" customHeight="false" outlineLevel="0" collapsed="false">
      <c r="R190" s="88"/>
    </row>
    <row r="191" customFormat="false" ht="13.5" hidden="false" customHeight="false" outlineLevel="0" collapsed="false">
      <c r="R191" s="88"/>
    </row>
    <row r="192" customFormat="false" ht="13.5" hidden="false" customHeight="false" outlineLevel="0" collapsed="false">
      <c r="R192" s="88"/>
    </row>
    <row r="193" customFormat="false" ht="13.5" hidden="false" customHeight="false" outlineLevel="0" collapsed="false">
      <c r="R193" s="88"/>
    </row>
    <row r="194" customFormat="false" ht="13.5" hidden="false" customHeight="false" outlineLevel="0" collapsed="false">
      <c r="R194" s="88"/>
    </row>
    <row r="195" customFormat="false" ht="13.5" hidden="false" customHeight="false" outlineLevel="0" collapsed="false">
      <c r="R195" s="88"/>
    </row>
    <row r="196" customFormat="false" ht="13.5" hidden="false" customHeight="false" outlineLevel="0" collapsed="false">
      <c r="R196" s="88"/>
    </row>
    <row r="197" customFormat="false" ht="13.5" hidden="false" customHeight="false" outlineLevel="0" collapsed="false">
      <c r="R197" s="88"/>
    </row>
    <row r="198" customFormat="false" ht="13.5" hidden="false" customHeight="false" outlineLevel="0" collapsed="false">
      <c r="R198" s="88"/>
    </row>
    <row r="199" customFormat="false" ht="13.5" hidden="false" customHeight="false" outlineLevel="0" collapsed="false">
      <c r="R199" s="88"/>
    </row>
    <row r="200" customFormat="false" ht="13.5" hidden="false" customHeight="false" outlineLevel="0" collapsed="false">
      <c r="R200" s="88"/>
    </row>
    <row r="201" customFormat="false" ht="13.5" hidden="false" customHeight="false" outlineLevel="0" collapsed="false">
      <c r="R201" s="88"/>
    </row>
    <row r="202" customFormat="false" ht="13.5" hidden="false" customHeight="false" outlineLevel="0" collapsed="false">
      <c r="R202" s="88"/>
    </row>
    <row r="203" customFormat="false" ht="13.5" hidden="false" customHeight="false" outlineLevel="0" collapsed="false">
      <c r="R203" s="88"/>
    </row>
    <row r="204" customFormat="false" ht="13.5" hidden="false" customHeight="false" outlineLevel="0" collapsed="false">
      <c r="R204" s="88"/>
    </row>
    <row r="205" customFormat="false" ht="13.5" hidden="false" customHeight="false" outlineLevel="0" collapsed="false">
      <c r="R205" s="88"/>
    </row>
    <row r="206" customFormat="false" ht="13.5" hidden="false" customHeight="false" outlineLevel="0" collapsed="false">
      <c r="R206" s="88"/>
    </row>
    <row r="207" customFormat="false" ht="13.5" hidden="false" customHeight="false" outlineLevel="0" collapsed="false">
      <c r="R207" s="88"/>
    </row>
    <row r="208" customFormat="false" ht="13.5" hidden="false" customHeight="false" outlineLevel="0" collapsed="false">
      <c r="R208" s="88"/>
    </row>
    <row r="209" customFormat="false" ht="13.5" hidden="false" customHeight="false" outlineLevel="0" collapsed="false">
      <c r="R209" s="88"/>
    </row>
    <row r="210" customFormat="false" ht="13.5" hidden="false" customHeight="false" outlineLevel="0" collapsed="false">
      <c r="R210" s="88"/>
    </row>
    <row r="211" customFormat="false" ht="13.5" hidden="false" customHeight="false" outlineLevel="0" collapsed="false">
      <c r="R211" s="88"/>
    </row>
    <row r="212" customFormat="false" ht="13.5" hidden="false" customHeight="false" outlineLevel="0" collapsed="false">
      <c r="R212" s="88"/>
    </row>
    <row r="213" customFormat="false" ht="13.5" hidden="false" customHeight="false" outlineLevel="0" collapsed="false">
      <c r="R213" s="88"/>
    </row>
    <row r="214" customFormat="false" ht="13.5" hidden="false" customHeight="false" outlineLevel="0" collapsed="false">
      <c r="R214" s="88"/>
    </row>
    <row r="215" customFormat="false" ht="13.5" hidden="false" customHeight="false" outlineLevel="0" collapsed="false">
      <c r="R215" s="88"/>
    </row>
    <row r="216" customFormat="false" ht="13.5" hidden="false" customHeight="false" outlineLevel="0" collapsed="false">
      <c r="R216" s="88"/>
    </row>
    <row r="217" customFormat="false" ht="13.5" hidden="false" customHeight="false" outlineLevel="0" collapsed="false">
      <c r="R217" s="88"/>
    </row>
    <row r="218" customFormat="false" ht="13.5" hidden="false" customHeight="false" outlineLevel="0" collapsed="false">
      <c r="R218" s="88"/>
    </row>
    <row r="219" customFormat="false" ht="13.5" hidden="false" customHeight="false" outlineLevel="0" collapsed="false">
      <c r="R219" s="88"/>
    </row>
    <row r="220" customFormat="false" ht="13.5" hidden="false" customHeight="false" outlineLevel="0" collapsed="false">
      <c r="R220" s="88"/>
    </row>
    <row r="221" customFormat="false" ht="13.5" hidden="false" customHeight="false" outlineLevel="0" collapsed="false">
      <c r="R221" s="88"/>
    </row>
    <row r="222" customFormat="false" ht="13.5" hidden="false" customHeight="false" outlineLevel="0" collapsed="false">
      <c r="R222" s="88"/>
    </row>
    <row r="223" customFormat="false" ht="13.5" hidden="false" customHeight="false" outlineLevel="0" collapsed="false">
      <c r="R223" s="88"/>
    </row>
    <row r="224" customFormat="false" ht="13.5" hidden="false" customHeight="false" outlineLevel="0" collapsed="false">
      <c r="R224" s="88"/>
    </row>
    <row r="225" customFormat="false" ht="13.5" hidden="false" customHeight="false" outlineLevel="0" collapsed="false">
      <c r="R225" s="88"/>
    </row>
    <row r="226" customFormat="false" ht="13.5" hidden="false" customHeight="false" outlineLevel="0" collapsed="false">
      <c r="R226" s="88"/>
    </row>
    <row r="227" customFormat="false" ht="13.5" hidden="false" customHeight="false" outlineLevel="0" collapsed="false">
      <c r="R227" s="88"/>
    </row>
    <row r="228" customFormat="false" ht="13.5" hidden="false" customHeight="false" outlineLevel="0" collapsed="false">
      <c r="R228" s="88"/>
    </row>
    <row r="229" customFormat="false" ht="13.5" hidden="false" customHeight="false" outlineLevel="0" collapsed="false">
      <c r="R229" s="88"/>
    </row>
    <row r="230" customFormat="false" ht="13.5" hidden="false" customHeight="false" outlineLevel="0" collapsed="false">
      <c r="R230" s="88"/>
    </row>
    <row r="231" customFormat="false" ht="13.5" hidden="false" customHeight="false" outlineLevel="0" collapsed="false">
      <c r="R231" s="88"/>
    </row>
    <row r="232" customFormat="false" ht="13.5" hidden="false" customHeight="false" outlineLevel="0" collapsed="false">
      <c r="R232" s="88"/>
    </row>
    <row r="233" customFormat="false" ht="13.5" hidden="false" customHeight="false" outlineLevel="0" collapsed="false">
      <c r="R233" s="88"/>
    </row>
    <row r="234" customFormat="false" ht="13.5" hidden="false" customHeight="false" outlineLevel="0" collapsed="false">
      <c r="R234" s="88"/>
    </row>
    <row r="235" customFormat="false" ht="13.5" hidden="false" customHeight="false" outlineLevel="0" collapsed="false">
      <c r="R235" s="88"/>
    </row>
    <row r="236" customFormat="false" ht="13.5" hidden="false" customHeight="false" outlineLevel="0" collapsed="false">
      <c r="R236" s="88"/>
    </row>
    <row r="237" customFormat="false" ht="13.5" hidden="false" customHeight="false" outlineLevel="0" collapsed="false">
      <c r="R237" s="88"/>
    </row>
    <row r="238" customFormat="false" ht="13.5" hidden="false" customHeight="false" outlineLevel="0" collapsed="false">
      <c r="R238" s="88"/>
    </row>
    <row r="239" customFormat="false" ht="13.5" hidden="false" customHeight="false" outlineLevel="0" collapsed="false">
      <c r="R239" s="88"/>
    </row>
    <row r="240" customFormat="false" ht="13.5" hidden="false" customHeight="false" outlineLevel="0" collapsed="false">
      <c r="R240" s="88"/>
    </row>
    <row r="241" customFormat="false" ht="13.5" hidden="false" customHeight="false" outlineLevel="0" collapsed="false">
      <c r="R241" s="88"/>
    </row>
    <row r="242" customFormat="false" ht="13.5" hidden="false" customHeight="false" outlineLevel="0" collapsed="false">
      <c r="R242" s="88"/>
    </row>
    <row r="243" customFormat="false" ht="13.5" hidden="false" customHeight="false" outlineLevel="0" collapsed="false">
      <c r="R243" s="88"/>
    </row>
    <row r="244" customFormat="false" ht="13.5" hidden="false" customHeight="false" outlineLevel="0" collapsed="false">
      <c r="R244" s="88"/>
    </row>
    <row r="245" customFormat="false" ht="13.5" hidden="false" customHeight="false" outlineLevel="0" collapsed="false">
      <c r="R245" s="88"/>
    </row>
    <row r="246" customFormat="false" ht="13.5" hidden="false" customHeight="false" outlineLevel="0" collapsed="false">
      <c r="R246" s="88"/>
    </row>
    <row r="247" customFormat="false" ht="13.5" hidden="false" customHeight="false" outlineLevel="0" collapsed="false">
      <c r="R247" s="88"/>
    </row>
    <row r="248" customFormat="false" ht="13.5" hidden="false" customHeight="false" outlineLevel="0" collapsed="false">
      <c r="R248" s="88"/>
    </row>
    <row r="249" customFormat="false" ht="13.5" hidden="false" customHeight="false" outlineLevel="0" collapsed="false">
      <c r="R249" s="88"/>
    </row>
    <row r="250" customFormat="false" ht="13.5" hidden="false" customHeight="false" outlineLevel="0" collapsed="false">
      <c r="R250" s="88"/>
    </row>
    <row r="251" customFormat="false" ht="13.5" hidden="false" customHeight="false" outlineLevel="0" collapsed="false">
      <c r="R251" s="88"/>
    </row>
    <row r="252" customFormat="false" ht="13.5" hidden="false" customHeight="false" outlineLevel="0" collapsed="false">
      <c r="R252" s="88"/>
    </row>
    <row r="253" customFormat="false" ht="13.5" hidden="false" customHeight="false" outlineLevel="0" collapsed="false">
      <c r="R253" s="88"/>
    </row>
    <row r="254" customFormat="false" ht="13.5" hidden="false" customHeight="false" outlineLevel="0" collapsed="false">
      <c r="R254" s="88"/>
    </row>
    <row r="255" customFormat="false" ht="13.5" hidden="false" customHeight="false" outlineLevel="0" collapsed="false">
      <c r="R255" s="88"/>
    </row>
    <row r="256" customFormat="false" ht="13.5" hidden="false" customHeight="false" outlineLevel="0" collapsed="false">
      <c r="R256" s="88"/>
    </row>
    <row r="257" customFormat="false" ht="13.5" hidden="false" customHeight="false" outlineLevel="0" collapsed="false">
      <c r="R257" s="88"/>
    </row>
    <row r="258" customFormat="false" ht="13.5" hidden="false" customHeight="false" outlineLevel="0" collapsed="false">
      <c r="R258" s="88"/>
    </row>
    <row r="259" customFormat="false" ht="13.5" hidden="false" customHeight="false" outlineLevel="0" collapsed="false">
      <c r="R259" s="88"/>
    </row>
    <row r="260" customFormat="false" ht="13.5" hidden="false" customHeight="false" outlineLevel="0" collapsed="false">
      <c r="R260" s="88"/>
    </row>
    <row r="261" customFormat="false" ht="13.5" hidden="false" customHeight="false" outlineLevel="0" collapsed="false">
      <c r="R261" s="88"/>
    </row>
    <row r="262" customFormat="false" ht="13.5" hidden="false" customHeight="false" outlineLevel="0" collapsed="false">
      <c r="R262" s="88"/>
    </row>
    <row r="263" customFormat="false" ht="13.5" hidden="false" customHeight="false" outlineLevel="0" collapsed="false">
      <c r="R263" s="88"/>
    </row>
    <row r="264" customFormat="false" ht="13.5" hidden="false" customHeight="false" outlineLevel="0" collapsed="false">
      <c r="R264" s="88"/>
    </row>
    <row r="265" customFormat="false" ht="13.5" hidden="false" customHeight="false" outlineLevel="0" collapsed="false">
      <c r="R265" s="88"/>
    </row>
    <row r="266" customFormat="false" ht="13.5" hidden="false" customHeight="false" outlineLevel="0" collapsed="false">
      <c r="R266" s="88"/>
    </row>
    <row r="267" customFormat="false" ht="13.5" hidden="false" customHeight="false" outlineLevel="0" collapsed="false">
      <c r="R267" s="88"/>
    </row>
    <row r="268" customFormat="false" ht="13.5" hidden="false" customHeight="false" outlineLevel="0" collapsed="false">
      <c r="R268" s="88"/>
    </row>
    <row r="269" customFormat="false" ht="13.5" hidden="false" customHeight="false" outlineLevel="0" collapsed="false">
      <c r="R269" s="88"/>
    </row>
    <row r="270" customFormat="false" ht="13.5" hidden="false" customHeight="false" outlineLevel="0" collapsed="false">
      <c r="R270" s="88"/>
    </row>
    <row r="271" customFormat="false" ht="13.5" hidden="false" customHeight="false" outlineLevel="0" collapsed="false">
      <c r="R271" s="88"/>
    </row>
    <row r="272" customFormat="false" ht="13.5" hidden="false" customHeight="false" outlineLevel="0" collapsed="false">
      <c r="R272" s="88"/>
    </row>
    <row r="273" customFormat="false" ht="13.5" hidden="false" customHeight="false" outlineLevel="0" collapsed="false">
      <c r="R273" s="88"/>
    </row>
    <row r="274" customFormat="false" ht="13.5" hidden="false" customHeight="false" outlineLevel="0" collapsed="false">
      <c r="R274" s="88"/>
    </row>
    <row r="275" customFormat="false" ht="13.5" hidden="false" customHeight="false" outlineLevel="0" collapsed="false">
      <c r="R275" s="88"/>
    </row>
    <row r="276" customFormat="false" ht="13.5" hidden="false" customHeight="false" outlineLevel="0" collapsed="false">
      <c r="R276" s="88"/>
    </row>
    <row r="277" customFormat="false" ht="13.5" hidden="false" customHeight="false" outlineLevel="0" collapsed="false">
      <c r="R277" s="88"/>
    </row>
    <row r="278" customFormat="false" ht="13.5" hidden="false" customHeight="false" outlineLevel="0" collapsed="false">
      <c r="R278" s="88"/>
    </row>
    <row r="279" customFormat="false" ht="13.5" hidden="false" customHeight="false" outlineLevel="0" collapsed="false">
      <c r="R279" s="88"/>
    </row>
    <row r="280" customFormat="false" ht="13.5" hidden="false" customHeight="false" outlineLevel="0" collapsed="false">
      <c r="R280" s="88"/>
    </row>
    <row r="281" customFormat="false" ht="13.5" hidden="false" customHeight="false" outlineLevel="0" collapsed="false">
      <c r="R281" s="88"/>
    </row>
    <row r="282" customFormat="false" ht="13.5" hidden="false" customHeight="false" outlineLevel="0" collapsed="false">
      <c r="R282" s="88"/>
    </row>
    <row r="283" customFormat="false" ht="13.5" hidden="false" customHeight="false" outlineLevel="0" collapsed="false">
      <c r="R283" s="88"/>
    </row>
    <row r="284" customFormat="false" ht="13.5" hidden="false" customHeight="false" outlineLevel="0" collapsed="false">
      <c r="R284" s="88"/>
    </row>
    <row r="285" customFormat="false" ht="13.5" hidden="false" customHeight="false" outlineLevel="0" collapsed="false">
      <c r="R285" s="88"/>
    </row>
    <row r="286" customFormat="false" ht="13.5" hidden="false" customHeight="false" outlineLevel="0" collapsed="false">
      <c r="R286" s="88"/>
    </row>
    <row r="287" customFormat="false" ht="13.5" hidden="false" customHeight="false" outlineLevel="0" collapsed="false">
      <c r="R287" s="88"/>
    </row>
    <row r="288" customFormat="false" ht="13.5" hidden="false" customHeight="false" outlineLevel="0" collapsed="false">
      <c r="R288" s="88"/>
    </row>
    <row r="289" customFormat="false" ht="13.5" hidden="false" customHeight="false" outlineLevel="0" collapsed="false">
      <c r="R289" s="88"/>
    </row>
    <row r="290" customFormat="false" ht="13.5" hidden="false" customHeight="false" outlineLevel="0" collapsed="false">
      <c r="R290" s="88"/>
    </row>
    <row r="291" customFormat="false" ht="13.5" hidden="false" customHeight="false" outlineLevel="0" collapsed="false">
      <c r="R291" s="88"/>
    </row>
    <row r="292" customFormat="false" ht="13.5" hidden="false" customHeight="false" outlineLevel="0" collapsed="false">
      <c r="R292" s="88"/>
    </row>
    <row r="293" customFormat="false" ht="13.5" hidden="false" customHeight="false" outlineLevel="0" collapsed="false">
      <c r="R293" s="88"/>
    </row>
    <row r="294" customFormat="false" ht="13.5" hidden="false" customHeight="false" outlineLevel="0" collapsed="false">
      <c r="R294" s="88"/>
    </row>
    <row r="295" customFormat="false" ht="13.5" hidden="false" customHeight="false" outlineLevel="0" collapsed="false">
      <c r="R295" s="88"/>
    </row>
    <row r="296" customFormat="false" ht="13.5" hidden="false" customHeight="false" outlineLevel="0" collapsed="false">
      <c r="R296" s="88"/>
    </row>
    <row r="297" customFormat="false" ht="13.5" hidden="false" customHeight="false" outlineLevel="0" collapsed="false">
      <c r="R297" s="88"/>
    </row>
    <row r="298" customFormat="false" ht="13.5" hidden="false" customHeight="false" outlineLevel="0" collapsed="false">
      <c r="R298" s="88"/>
    </row>
    <row r="299" customFormat="false" ht="13.5" hidden="false" customHeight="false" outlineLevel="0" collapsed="false">
      <c r="R299" s="88"/>
    </row>
    <row r="300" customFormat="false" ht="13.5" hidden="false" customHeight="false" outlineLevel="0" collapsed="false">
      <c r="R300" s="88"/>
    </row>
    <row r="301" customFormat="false" ht="13.5" hidden="false" customHeight="false" outlineLevel="0" collapsed="false">
      <c r="R301" s="88"/>
    </row>
    <row r="302" customFormat="false" ht="13.5" hidden="false" customHeight="false" outlineLevel="0" collapsed="false">
      <c r="R302" s="88"/>
    </row>
    <row r="303" customFormat="false" ht="13.5" hidden="false" customHeight="false" outlineLevel="0" collapsed="false">
      <c r="R303" s="88"/>
    </row>
    <row r="304" customFormat="false" ht="13.5" hidden="false" customHeight="false" outlineLevel="0" collapsed="false">
      <c r="R304" s="88"/>
    </row>
    <row r="305" customFormat="false" ht="13.5" hidden="false" customHeight="false" outlineLevel="0" collapsed="false">
      <c r="R305" s="88"/>
    </row>
    <row r="306" customFormat="false" ht="13.5" hidden="false" customHeight="false" outlineLevel="0" collapsed="false">
      <c r="R306" s="88"/>
    </row>
    <row r="307" customFormat="false" ht="13.5" hidden="false" customHeight="false" outlineLevel="0" collapsed="false">
      <c r="R307" s="88"/>
    </row>
    <row r="308" customFormat="false" ht="13.5" hidden="false" customHeight="false" outlineLevel="0" collapsed="false">
      <c r="R308" s="88"/>
    </row>
    <row r="309" customFormat="false" ht="13.5" hidden="false" customHeight="false" outlineLevel="0" collapsed="false">
      <c r="R309" s="88"/>
    </row>
    <row r="310" customFormat="false" ht="13.5" hidden="false" customHeight="false" outlineLevel="0" collapsed="false">
      <c r="R310" s="88"/>
    </row>
    <row r="311" customFormat="false" ht="13.5" hidden="false" customHeight="false" outlineLevel="0" collapsed="false">
      <c r="R311" s="88"/>
    </row>
    <row r="312" customFormat="false" ht="13.5" hidden="false" customHeight="false" outlineLevel="0" collapsed="false">
      <c r="R312" s="88"/>
    </row>
    <row r="313" customFormat="false" ht="13.5" hidden="false" customHeight="false" outlineLevel="0" collapsed="false">
      <c r="R313" s="88"/>
    </row>
    <row r="314" customFormat="false" ht="13.5" hidden="false" customHeight="false" outlineLevel="0" collapsed="false">
      <c r="R314" s="88"/>
    </row>
    <row r="315" customFormat="false" ht="13.5" hidden="false" customHeight="false" outlineLevel="0" collapsed="false">
      <c r="R315" s="88"/>
    </row>
    <row r="316" customFormat="false" ht="13.5" hidden="false" customHeight="false" outlineLevel="0" collapsed="false">
      <c r="R316" s="88"/>
    </row>
    <row r="317" customFormat="false" ht="13.5" hidden="false" customHeight="false" outlineLevel="0" collapsed="false">
      <c r="R317" s="88"/>
    </row>
    <row r="318" customFormat="false" ht="13.5" hidden="false" customHeight="false" outlineLevel="0" collapsed="false">
      <c r="R318" s="88"/>
    </row>
    <row r="319" customFormat="false" ht="13.5" hidden="false" customHeight="false" outlineLevel="0" collapsed="false">
      <c r="R319" s="88"/>
    </row>
    <row r="320" customFormat="false" ht="13.5" hidden="false" customHeight="false" outlineLevel="0" collapsed="false">
      <c r="R320" s="88"/>
    </row>
    <row r="321" customFormat="false" ht="13.5" hidden="false" customHeight="false" outlineLevel="0" collapsed="false">
      <c r="R321" s="88"/>
    </row>
    <row r="322" customFormat="false" ht="13.5" hidden="false" customHeight="false" outlineLevel="0" collapsed="false">
      <c r="R322" s="88"/>
    </row>
    <row r="323" customFormat="false" ht="13.5" hidden="false" customHeight="false" outlineLevel="0" collapsed="false">
      <c r="R323" s="88"/>
    </row>
    <row r="324" customFormat="false" ht="13.5" hidden="false" customHeight="false" outlineLevel="0" collapsed="false">
      <c r="R324" s="88"/>
    </row>
    <row r="325" customFormat="false" ht="13.5" hidden="false" customHeight="false" outlineLevel="0" collapsed="false">
      <c r="R325" s="88"/>
    </row>
    <row r="326" customFormat="false" ht="13.5" hidden="false" customHeight="false" outlineLevel="0" collapsed="false">
      <c r="R326" s="88"/>
    </row>
    <row r="327" customFormat="false" ht="13.5" hidden="false" customHeight="false" outlineLevel="0" collapsed="false">
      <c r="R327" s="88"/>
    </row>
    <row r="328" customFormat="false" ht="13.5" hidden="false" customHeight="false" outlineLevel="0" collapsed="false">
      <c r="R328" s="88"/>
    </row>
    <row r="329" customFormat="false" ht="13.5" hidden="false" customHeight="false" outlineLevel="0" collapsed="false">
      <c r="R329" s="88"/>
    </row>
    <row r="330" customFormat="false" ht="13.5" hidden="false" customHeight="false" outlineLevel="0" collapsed="false">
      <c r="R330" s="88"/>
    </row>
    <row r="331" customFormat="false" ht="13.5" hidden="false" customHeight="false" outlineLevel="0" collapsed="false">
      <c r="R331" s="88"/>
    </row>
    <row r="332" customFormat="false" ht="13.5" hidden="false" customHeight="false" outlineLevel="0" collapsed="false">
      <c r="R332" s="88"/>
    </row>
    <row r="333" customFormat="false" ht="13.5" hidden="false" customHeight="false" outlineLevel="0" collapsed="false">
      <c r="R333" s="88"/>
    </row>
    <row r="334" customFormat="false" ht="13.5" hidden="false" customHeight="false" outlineLevel="0" collapsed="false">
      <c r="R334" s="88"/>
    </row>
    <row r="335" customFormat="false" ht="13.5" hidden="false" customHeight="false" outlineLevel="0" collapsed="false">
      <c r="R335" s="88"/>
    </row>
    <row r="336" customFormat="false" ht="13.5" hidden="false" customHeight="false" outlineLevel="0" collapsed="false">
      <c r="R336" s="88"/>
    </row>
    <row r="337" customFormat="false" ht="13.5" hidden="false" customHeight="false" outlineLevel="0" collapsed="false">
      <c r="R337" s="88"/>
    </row>
    <row r="338" customFormat="false" ht="13.5" hidden="false" customHeight="false" outlineLevel="0" collapsed="false">
      <c r="R338" s="88"/>
    </row>
    <row r="339" customFormat="false" ht="13.5" hidden="false" customHeight="false" outlineLevel="0" collapsed="false">
      <c r="R339" s="88"/>
    </row>
    <row r="340" customFormat="false" ht="13.5" hidden="false" customHeight="false" outlineLevel="0" collapsed="false">
      <c r="R340" s="88"/>
    </row>
    <row r="341" customFormat="false" ht="13.5" hidden="false" customHeight="false" outlineLevel="0" collapsed="false">
      <c r="R341" s="88"/>
    </row>
    <row r="342" customFormat="false" ht="13.5" hidden="false" customHeight="false" outlineLevel="0" collapsed="false">
      <c r="R342" s="88"/>
    </row>
    <row r="343" customFormat="false" ht="13.5" hidden="false" customHeight="false" outlineLevel="0" collapsed="false">
      <c r="R343" s="88"/>
    </row>
    <row r="344" customFormat="false" ht="13.5" hidden="false" customHeight="false" outlineLevel="0" collapsed="false">
      <c r="R344" s="88"/>
    </row>
    <row r="345" customFormat="false" ht="13.5" hidden="false" customHeight="false" outlineLevel="0" collapsed="false">
      <c r="R345" s="88"/>
    </row>
    <row r="346" customFormat="false" ht="13.5" hidden="false" customHeight="false" outlineLevel="0" collapsed="false">
      <c r="R346" s="88"/>
    </row>
    <row r="347" customFormat="false" ht="13.5" hidden="false" customHeight="false" outlineLevel="0" collapsed="false">
      <c r="R347" s="88"/>
    </row>
    <row r="348" customFormat="false" ht="13.5" hidden="false" customHeight="false" outlineLevel="0" collapsed="false">
      <c r="R348" s="88"/>
    </row>
    <row r="349" customFormat="false" ht="13.5" hidden="false" customHeight="false" outlineLevel="0" collapsed="false">
      <c r="R349" s="88"/>
    </row>
    <row r="350" customFormat="false" ht="13.5" hidden="false" customHeight="false" outlineLevel="0" collapsed="false">
      <c r="R350" s="88"/>
    </row>
    <row r="351" customFormat="false" ht="13.5" hidden="false" customHeight="false" outlineLevel="0" collapsed="false">
      <c r="R351" s="88"/>
    </row>
    <row r="352" customFormat="false" ht="13.5" hidden="false" customHeight="false" outlineLevel="0" collapsed="false">
      <c r="R352" s="88"/>
    </row>
    <row r="353" customFormat="false" ht="13.5" hidden="false" customHeight="false" outlineLevel="0" collapsed="false">
      <c r="R353" s="88"/>
    </row>
    <row r="354" customFormat="false" ht="13.5" hidden="false" customHeight="false" outlineLevel="0" collapsed="false">
      <c r="R354" s="88"/>
    </row>
    <row r="355" customFormat="false" ht="13.5" hidden="false" customHeight="false" outlineLevel="0" collapsed="false">
      <c r="R355" s="88"/>
    </row>
    <row r="356" customFormat="false" ht="13.5" hidden="false" customHeight="false" outlineLevel="0" collapsed="false">
      <c r="R356" s="88"/>
    </row>
    <row r="357" customFormat="false" ht="13.5" hidden="false" customHeight="false" outlineLevel="0" collapsed="false">
      <c r="R357" s="88"/>
    </row>
    <row r="358" customFormat="false" ht="13.5" hidden="false" customHeight="false" outlineLevel="0" collapsed="false">
      <c r="R358" s="88"/>
    </row>
    <row r="359" customFormat="false" ht="13.5" hidden="false" customHeight="false" outlineLevel="0" collapsed="false">
      <c r="R359" s="88"/>
    </row>
    <row r="360" customFormat="false" ht="13.5" hidden="false" customHeight="false" outlineLevel="0" collapsed="false">
      <c r="R360" s="88"/>
    </row>
    <row r="361" customFormat="false" ht="13.5" hidden="false" customHeight="false" outlineLevel="0" collapsed="false">
      <c r="R361" s="88"/>
    </row>
    <row r="362" customFormat="false" ht="13.5" hidden="false" customHeight="false" outlineLevel="0" collapsed="false">
      <c r="R362" s="88"/>
    </row>
    <row r="363" customFormat="false" ht="13.5" hidden="false" customHeight="false" outlineLevel="0" collapsed="false">
      <c r="R363" s="88"/>
    </row>
    <row r="364" customFormat="false" ht="13.5" hidden="false" customHeight="false" outlineLevel="0" collapsed="false">
      <c r="R364" s="88"/>
    </row>
    <row r="365" customFormat="false" ht="13.5" hidden="false" customHeight="false" outlineLevel="0" collapsed="false">
      <c r="R365" s="88"/>
    </row>
    <row r="366" customFormat="false" ht="13.5" hidden="false" customHeight="false" outlineLevel="0" collapsed="false">
      <c r="R366" s="88"/>
    </row>
    <row r="367" customFormat="false" ht="13.5" hidden="false" customHeight="false" outlineLevel="0" collapsed="false">
      <c r="R367" s="88"/>
    </row>
    <row r="368" customFormat="false" ht="13.5" hidden="false" customHeight="false" outlineLevel="0" collapsed="false">
      <c r="R368" s="88"/>
    </row>
    <row r="369" customFormat="false" ht="13.5" hidden="false" customHeight="false" outlineLevel="0" collapsed="false">
      <c r="R369" s="88"/>
    </row>
    <row r="370" customFormat="false" ht="13.5" hidden="false" customHeight="false" outlineLevel="0" collapsed="false">
      <c r="R370" s="88"/>
    </row>
    <row r="371" customFormat="false" ht="13.5" hidden="false" customHeight="false" outlineLevel="0" collapsed="false">
      <c r="R371" s="88"/>
    </row>
    <row r="372" customFormat="false" ht="13.5" hidden="false" customHeight="false" outlineLevel="0" collapsed="false">
      <c r="R372" s="88"/>
    </row>
    <row r="373" customFormat="false" ht="13.5" hidden="false" customHeight="false" outlineLevel="0" collapsed="false">
      <c r="R373" s="88"/>
    </row>
    <row r="374" customFormat="false" ht="13.5" hidden="false" customHeight="false" outlineLevel="0" collapsed="false">
      <c r="R374" s="88"/>
    </row>
    <row r="375" customFormat="false" ht="13.5" hidden="false" customHeight="false" outlineLevel="0" collapsed="false">
      <c r="R375" s="88"/>
    </row>
    <row r="376" customFormat="false" ht="13.5" hidden="false" customHeight="false" outlineLevel="0" collapsed="false">
      <c r="R376" s="88"/>
    </row>
    <row r="377" customFormat="false" ht="13.5" hidden="false" customHeight="false" outlineLevel="0" collapsed="false">
      <c r="R377" s="88"/>
    </row>
    <row r="378" customFormat="false" ht="13.5" hidden="false" customHeight="false" outlineLevel="0" collapsed="false">
      <c r="R378" s="88"/>
    </row>
    <row r="379" customFormat="false" ht="13.5" hidden="false" customHeight="false" outlineLevel="0" collapsed="false">
      <c r="R379" s="88"/>
    </row>
    <row r="380" customFormat="false" ht="13.5" hidden="false" customHeight="false" outlineLevel="0" collapsed="false">
      <c r="R380" s="88"/>
    </row>
    <row r="381" customFormat="false" ht="13.5" hidden="false" customHeight="false" outlineLevel="0" collapsed="false">
      <c r="R381" s="88"/>
    </row>
    <row r="382" customFormat="false" ht="13.5" hidden="false" customHeight="false" outlineLevel="0" collapsed="false">
      <c r="R382" s="88"/>
    </row>
    <row r="383" customFormat="false" ht="13.5" hidden="false" customHeight="false" outlineLevel="0" collapsed="false">
      <c r="R383" s="88"/>
    </row>
    <row r="384" customFormat="false" ht="13.5" hidden="false" customHeight="false" outlineLevel="0" collapsed="false">
      <c r="R384" s="88"/>
    </row>
    <row r="385" customFormat="false" ht="13.5" hidden="false" customHeight="false" outlineLevel="0" collapsed="false">
      <c r="R385" s="88"/>
    </row>
    <row r="386" customFormat="false" ht="13.5" hidden="false" customHeight="false" outlineLevel="0" collapsed="false">
      <c r="R386" s="88"/>
    </row>
    <row r="387" customFormat="false" ht="13.5" hidden="false" customHeight="false" outlineLevel="0" collapsed="false">
      <c r="R387" s="88"/>
    </row>
    <row r="388" customFormat="false" ht="13.5" hidden="false" customHeight="false" outlineLevel="0" collapsed="false">
      <c r="R388" s="88"/>
    </row>
    <row r="389" customFormat="false" ht="13.5" hidden="false" customHeight="false" outlineLevel="0" collapsed="false">
      <c r="R389" s="88"/>
    </row>
    <row r="390" customFormat="false" ht="13.5" hidden="false" customHeight="false" outlineLevel="0" collapsed="false">
      <c r="R390" s="88"/>
    </row>
    <row r="391" customFormat="false" ht="13.5" hidden="false" customHeight="false" outlineLevel="0" collapsed="false">
      <c r="R391" s="88"/>
    </row>
    <row r="392" customFormat="false" ht="13.5" hidden="false" customHeight="false" outlineLevel="0" collapsed="false">
      <c r="R392" s="88"/>
    </row>
    <row r="393" customFormat="false" ht="13.5" hidden="false" customHeight="false" outlineLevel="0" collapsed="false">
      <c r="R393" s="88"/>
    </row>
    <row r="394" customFormat="false" ht="13.5" hidden="false" customHeight="false" outlineLevel="0" collapsed="false">
      <c r="R394" s="88"/>
    </row>
    <row r="395" customFormat="false" ht="13.5" hidden="false" customHeight="false" outlineLevel="0" collapsed="false">
      <c r="R395" s="88"/>
    </row>
    <row r="396" customFormat="false" ht="13.5" hidden="false" customHeight="false" outlineLevel="0" collapsed="false">
      <c r="R396" s="88"/>
    </row>
    <row r="397" customFormat="false" ht="13.5" hidden="false" customHeight="false" outlineLevel="0" collapsed="false">
      <c r="R397" s="88"/>
    </row>
    <row r="398" customFormat="false" ht="13.5" hidden="false" customHeight="false" outlineLevel="0" collapsed="false">
      <c r="R398" s="88"/>
    </row>
    <row r="399" customFormat="false" ht="13.5" hidden="false" customHeight="false" outlineLevel="0" collapsed="false">
      <c r="R399" s="88"/>
    </row>
    <row r="400" customFormat="false" ht="13.5" hidden="false" customHeight="false" outlineLevel="0" collapsed="false">
      <c r="R400" s="88"/>
    </row>
    <row r="401" customFormat="false" ht="13.5" hidden="false" customHeight="false" outlineLevel="0" collapsed="false">
      <c r="R401" s="88"/>
    </row>
    <row r="402" customFormat="false" ht="13.5" hidden="false" customHeight="false" outlineLevel="0" collapsed="false">
      <c r="R402" s="88"/>
    </row>
    <row r="403" customFormat="false" ht="13.5" hidden="false" customHeight="false" outlineLevel="0" collapsed="false">
      <c r="R403" s="88"/>
    </row>
    <row r="404" customFormat="false" ht="13.5" hidden="false" customHeight="false" outlineLevel="0" collapsed="false">
      <c r="R404" s="88"/>
    </row>
    <row r="405" customFormat="false" ht="13.5" hidden="false" customHeight="false" outlineLevel="0" collapsed="false">
      <c r="R405" s="88"/>
    </row>
    <row r="406" customFormat="false" ht="13.5" hidden="false" customHeight="false" outlineLevel="0" collapsed="false">
      <c r="R406" s="88"/>
    </row>
    <row r="407" customFormat="false" ht="13.5" hidden="false" customHeight="false" outlineLevel="0" collapsed="false">
      <c r="R407" s="88"/>
    </row>
    <row r="408" customFormat="false" ht="13.5" hidden="false" customHeight="false" outlineLevel="0" collapsed="false">
      <c r="R408" s="88"/>
    </row>
    <row r="409" customFormat="false" ht="13.5" hidden="false" customHeight="false" outlineLevel="0" collapsed="false">
      <c r="R409" s="88"/>
    </row>
    <row r="410" customFormat="false" ht="13.5" hidden="false" customHeight="false" outlineLevel="0" collapsed="false">
      <c r="R410" s="88"/>
    </row>
    <row r="411" customFormat="false" ht="13.5" hidden="false" customHeight="false" outlineLevel="0" collapsed="false">
      <c r="R411" s="88"/>
    </row>
    <row r="412" customFormat="false" ht="13.5" hidden="false" customHeight="false" outlineLevel="0" collapsed="false">
      <c r="R412" s="88"/>
    </row>
    <row r="413" customFormat="false" ht="13.5" hidden="false" customHeight="false" outlineLevel="0" collapsed="false">
      <c r="R413" s="88"/>
    </row>
    <row r="414" customFormat="false" ht="13.5" hidden="false" customHeight="false" outlineLevel="0" collapsed="false">
      <c r="R414" s="88"/>
    </row>
    <row r="415" customFormat="false" ht="13.5" hidden="false" customHeight="false" outlineLevel="0" collapsed="false">
      <c r="R415" s="88"/>
    </row>
    <row r="416" customFormat="false" ht="13.5" hidden="false" customHeight="false" outlineLevel="0" collapsed="false">
      <c r="R416" s="88"/>
    </row>
    <row r="417" customFormat="false" ht="13.5" hidden="false" customHeight="false" outlineLevel="0" collapsed="false">
      <c r="R417" s="88"/>
    </row>
    <row r="418" customFormat="false" ht="13.5" hidden="false" customHeight="false" outlineLevel="0" collapsed="false">
      <c r="R418" s="88"/>
    </row>
    <row r="419" customFormat="false" ht="13.5" hidden="false" customHeight="false" outlineLevel="0" collapsed="false">
      <c r="R419" s="88"/>
    </row>
    <row r="420" customFormat="false" ht="13.5" hidden="false" customHeight="false" outlineLevel="0" collapsed="false">
      <c r="R420" s="88"/>
    </row>
    <row r="421" customFormat="false" ht="13.5" hidden="false" customHeight="false" outlineLevel="0" collapsed="false">
      <c r="R421" s="88"/>
    </row>
    <row r="422" customFormat="false" ht="13.5" hidden="false" customHeight="false" outlineLevel="0" collapsed="false">
      <c r="R422" s="88"/>
    </row>
    <row r="423" customFormat="false" ht="13.5" hidden="false" customHeight="false" outlineLevel="0" collapsed="false">
      <c r="R423" s="88"/>
    </row>
    <row r="424" customFormat="false" ht="13.5" hidden="false" customHeight="false" outlineLevel="0" collapsed="false">
      <c r="R424" s="88"/>
    </row>
    <row r="425" customFormat="false" ht="13.5" hidden="false" customHeight="false" outlineLevel="0" collapsed="false">
      <c r="R425" s="88"/>
    </row>
    <row r="426" customFormat="false" ht="13.5" hidden="false" customHeight="false" outlineLevel="0" collapsed="false">
      <c r="R426" s="88"/>
    </row>
    <row r="427" customFormat="false" ht="13.5" hidden="false" customHeight="false" outlineLevel="0" collapsed="false">
      <c r="R427" s="88"/>
    </row>
    <row r="428" customFormat="false" ht="13.5" hidden="false" customHeight="false" outlineLevel="0" collapsed="false">
      <c r="R428" s="88"/>
    </row>
    <row r="429" customFormat="false" ht="13.5" hidden="false" customHeight="false" outlineLevel="0" collapsed="false">
      <c r="R429" s="88"/>
    </row>
    <row r="430" customFormat="false" ht="13.5" hidden="false" customHeight="false" outlineLevel="0" collapsed="false">
      <c r="R430" s="88"/>
    </row>
    <row r="431" customFormat="false" ht="13.5" hidden="false" customHeight="false" outlineLevel="0" collapsed="false">
      <c r="R431" s="88"/>
    </row>
    <row r="432" customFormat="false" ht="13.5" hidden="false" customHeight="false" outlineLevel="0" collapsed="false">
      <c r="R432" s="88"/>
    </row>
    <row r="433" customFormat="false" ht="13.5" hidden="false" customHeight="false" outlineLevel="0" collapsed="false">
      <c r="R433" s="88"/>
    </row>
    <row r="434" customFormat="false" ht="13.5" hidden="false" customHeight="false" outlineLevel="0" collapsed="false">
      <c r="R434" s="88"/>
    </row>
    <row r="435" customFormat="false" ht="13.5" hidden="false" customHeight="false" outlineLevel="0" collapsed="false">
      <c r="R435" s="88"/>
    </row>
    <row r="436" customFormat="false" ht="13.5" hidden="false" customHeight="false" outlineLevel="0" collapsed="false">
      <c r="R436" s="88"/>
    </row>
    <row r="437" customFormat="false" ht="13.5" hidden="false" customHeight="false" outlineLevel="0" collapsed="false">
      <c r="R437" s="88"/>
    </row>
    <row r="438" customFormat="false" ht="13.5" hidden="false" customHeight="false" outlineLevel="0" collapsed="false">
      <c r="R438" s="88"/>
    </row>
    <row r="439" customFormat="false" ht="13.5" hidden="false" customHeight="false" outlineLevel="0" collapsed="false">
      <c r="R439" s="88"/>
    </row>
    <row r="440" customFormat="false" ht="13.5" hidden="false" customHeight="false" outlineLevel="0" collapsed="false">
      <c r="R440" s="88"/>
    </row>
    <row r="441" customFormat="false" ht="13.5" hidden="false" customHeight="false" outlineLevel="0" collapsed="false">
      <c r="R441" s="88"/>
    </row>
    <row r="442" customFormat="false" ht="13.5" hidden="false" customHeight="false" outlineLevel="0" collapsed="false">
      <c r="R442" s="88"/>
    </row>
    <row r="443" customFormat="false" ht="13.5" hidden="false" customHeight="false" outlineLevel="0" collapsed="false">
      <c r="R443" s="88"/>
    </row>
    <row r="444" customFormat="false" ht="13.5" hidden="false" customHeight="false" outlineLevel="0" collapsed="false">
      <c r="R444" s="88"/>
    </row>
    <row r="445" customFormat="false" ht="13.5" hidden="false" customHeight="false" outlineLevel="0" collapsed="false">
      <c r="R445" s="88"/>
    </row>
    <row r="446" customFormat="false" ht="13.5" hidden="false" customHeight="false" outlineLevel="0" collapsed="false">
      <c r="R446" s="88"/>
    </row>
    <row r="447" customFormat="false" ht="13.5" hidden="false" customHeight="false" outlineLevel="0" collapsed="false">
      <c r="R447" s="88"/>
    </row>
    <row r="448" customFormat="false" ht="13.5" hidden="false" customHeight="false" outlineLevel="0" collapsed="false">
      <c r="R448" s="88"/>
    </row>
    <row r="449" customFormat="false" ht="13.5" hidden="false" customHeight="false" outlineLevel="0" collapsed="false">
      <c r="R449" s="88"/>
    </row>
    <row r="450" customFormat="false" ht="13.5" hidden="false" customHeight="false" outlineLevel="0" collapsed="false">
      <c r="R450" s="88"/>
    </row>
    <row r="451" customFormat="false" ht="13.5" hidden="false" customHeight="false" outlineLevel="0" collapsed="false">
      <c r="R451" s="88"/>
    </row>
    <row r="452" customFormat="false" ht="13.5" hidden="false" customHeight="false" outlineLevel="0" collapsed="false">
      <c r="R452" s="88"/>
    </row>
    <row r="453" customFormat="false" ht="13.5" hidden="false" customHeight="false" outlineLevel="0" collapsed="false">
      <c r="R453" s="88"/>
    </row>
    <row r="454" customFormat="false" ht="13.5" hidden="false" customHeight="false" outlineLevel="0" collapsed="false">
      <c r="R454" s="88"/>
    </row>
    <row r="455" customFormat="false" ht="13.5" hidden="false" customHeight="false" outlineLevel="0" collapsed="false">
      <c r="R455" s="88"/>
    </row>
    <row r="456" customFormat="false" ht="13.5" hidden="false" customHeight="false" outlineLevel="0" collapsed="false">
      <c r="R456" s="88"/>
    </row>
    <row r="457" customFormat="false" ht="13.5" hidden="false" customHeight="false" outlineLevel="0" collapsed="false">
      <c r="R457" s="88"/>
    </row>
    <row r="458" customFormat="false" ht="13.5" hidden="false" customHeight="false" outlineLevel="0" collapsed="false">
      <c r="R458" s="88"/>
    </row>
    <row r="459" customFormat="false" ht="13.5" hidden="false" customHeight="false" outlineLevel="0" collapsed="false">
      <c r="R459" s="88"/>
    </row>
    <row r="460" customFormat="false" ht="13.5" hidden="false" customHeight="false" outlineLevel="0" collapsed="false">
      <c r="R460" s="88"/>
    </row>
    <row r="461" customFormat="false" ht="13.5" hidden="false" customHeight="false" outlineLevel="0" collapsed="false">
      <c r="R461" s="88"/>
    </row>
    <row r="462" customFormat="false" ht="13.5" hidden="false" customHeight="false" outlineLevel="0" collapsed="false">
      <c r="R462" s="88"/>
    </row>
    <row r="463" customFormat="false" ht="13.5" hidden="false" customHeight="false" outlineLevel="0" collapsed="false">
      <c r="R463" s="88"/>
    </row>
    <row r="464" customFormat="false" ht="13.5" hidden="false" customHeight="false" outlineLevel="0" collapsed="false">
      <c r="R464" s="88"/>
    </row>
    <row r="465" customFormat="false" ht="13.5" hidden="false" customHeight="false" outlineLevel="0" collapsed="false">
      <c r="R465" s="88"/>
    </row>
    <row r="466" customFormat="false" ht="13.5" hidden="false" customHeight="false" outlineLevel="0" collapsed="false">
      <c r="R466" s="88"/>
    </row>
    <row r="467" customFormat="false" ht="13.5" hidden="false" customHeight="false" outlineLevel="0" collapsed="false">
      <c r="R467" s="88"/>
    </row>
    <row r="468" customFormat="false" ht="13.5" hidden="false" customHeight="false" outlineLevel="0" collapsed="false">
      <c r="R468" s="88"/>
    </row>
    <row r="469" customFormat="false" ht="13.5" hidden="false" customHeight="false" outlineLevel="0" collapsed="false">
      <c r="R469" s="88"/>
    </row>
    <row r="470" customFormat="false" ht="13.5" hidden="false" customHeight="false" outlineLevel="0" collapsed="false">
      <c r="R470" s="88"/>
    </row>
    <row r="471" customFormat="false" ht="13.5" hidden="false" customHeight="false" outlineLevel="0" collapsed="false">
      <c r="R471" s="88"/>
    </row>
    <row r="472" customFormat="false" ht="13.5" hidden="false" customHeight="false" outlineLevel="0" collapsed="false">
      <c r="R472" s="88"/>
    </row>
    <row r="473" customFormat="false" ht="13.5" hidden="false" customHeight="false" outlineLevel="0" collapsed="false">
      <c r="R473" s="88"/>
    </row>
    <row r="474" customFormat="false" ht="13.5" hidden="false" customHeight="false" outlineLevel="0" collapsed="false">
      <c r="R474" s="88"/>
    </row>
    <row r="475" customFormat="false" ht="13.5" hidden="false" customHeight="false" outlineLevel="0" collapsed="false">
      <c r="R475" s="88"/>
    </row>
    <row r="476" customFormat="false" ht="13.5" hidden="false" customHeight="false" outlineLevel="0" collapsed="false">
      <c r="R476" s="88"/>
    </row>
    <row r="477" customFormat="false" ht="13.5" hidden="false" customHeight="false" outlineLevel="0" collapsed="false">
      <c r="R477" s="88"/>
    </row>
    <row r="478" customFormat="false" ht="13.5" hidden="false" customHeight="false" outlineLevel="0" collapsed="false">
      <c r="R478" s="88"/>
    </row>
    <row r="479" customFormat="false" ht="13.5" hidden="false" customHeight="false" outlineLevel="0" collapsed="false">
      <c r="R479" s="88"/>
    </row>
    <row r="480" customFormat="false" ht="13.5" hidden="false" customHeight="false" outlineLevel="0" collapsed="false">
      <c r="R480" s="88"/>
    </row>
    <row r="481" customFormat="false" ht="13.5" hidden="false" customHeight="false" outlineLevel="0" collapsed="false">
      <c r="R481" s="88"/>
    </row>
    <row r="482" customFormat="false" ht="13.5" hidden="false" customHeight="false" outlineLevel="0" collapsed="false">
      <c r="R482" s="88"/>
    </row>
    <row r="483" customFormat="false" ht="13.5" hidden="false" customHeight="false" outlineLevel="0" collapsed="false">
      <c r="R483" s="88"/>
    </row>
    <row r="484" customFormat="false" ht="13.5" hidden="false" customHeight="false" outlineLevel="0" collapsed="false">
      <c r="R484" s="88"/>
    </row>
    <row r="485" customFormat="false" ht="13.5" hidden="false" customHeight="false" outlineLevel="0" collapsed="false">
      <c r="R485" s="88"/>
    </row>
    <row r="486" customFormat="false" ht="13.5" hidden="false" customHeight="false" outlineLevel="0" collapsed="false">
      <c r="R486" s="88"/>
    </row>
    <row r="487" customFormat="false" ht="13.5" hidden="false" customHeight="false" outlineLevel="0" collapsed="false">
      <c r="R487" s="88"/>
    </row>
    <row r="488" customFormat="false" ht="13.5" hidden="false" customHeight="false" outlineLevel="0" collapsed="false">
      <c r="R488" s="88"/>
    </row>
    <row r="489" customFormat="false" ht="13.5" hidden="false" customHeight="false" outlineLevel="0" collapsed="false">
      <c r="R489" s="88"/>
    </row>
    <row r="490" customFormat="false" ht="13.5" hidden="false" customHeight="false" outlineLevel="0" collapsed="false">
      <c r="R490" s="88"/>
    </row>
    <row r="491" customFormat="false" ht="13.5" hidden="false" customHeight="false" outlineLevel="0" collapsed="false">
      <c r="R491" s="88"/>
    </row>
    <row r="492" customFormat="false" ht="13.5" hidden="false" customHeight="false" outlineLevel="0" collapsed="false">
      <c r="R492" s="88"/>
    </row>
    <row r="493" customFormat="false" ht="13.5" hidden="false" customHeight="false" outlineLevel="0" collapsed="false">
      <c r="R493" s="88"/>
    </row>
    <row r="494" customFormat="false" ht="13.5" hidden="false" customHeight="false" outlineLevel="0" collapsed="false">
      <c r="R494" s="88"/>
    </row>
    <row r="495" customFormat="false" ht="13.5" hidden="false" customHeight="false" outlineLevel="0" collapsed="false">
      <c r="R495" s="88"/>
    </row>
    <row r="496" customFormat="false" ht="13.5" hidden="false" customHeight="false" outlineLevel="0" collapsed="false">
      <c r="R496" s="88"/>
    </row>
    <row r="497" customFormat="false" ht="13.5" hidden="false" customHeight="false" outlineLevel="0" collapsed="false">
      <c r="R497" s="88"/>
    </row>
    <row r="498" customFormat="false" ht="13.5" hidden="false" customHeight="false" outlineLevel="0" collapsed="false">
      <c r="R498" s="88"/>
    </row>
    <row r="499" customFormat="false" ht="13.5" hidden="false" customHeight="false" outlineLevel="0" collapsed="false">
      <c r="R499" s="88"/>
    </row>
    <row r="500" customFormat="false" ht="13.5" hidden="false" customHeight="false" outlineLevel="0" collapsed="false">
      <c r="R500" s="88"/>
    </row>
    <row r="501" customFormat="false" ht="13.5" hidden="false" customHeight="false" outlineLevel="0" collapsed="false">
      <c r="R501" s="88"/>
    </row>
    <row r="502" customFormat="false" ht="13.5" hidden="false" customHeight="false" outlineLevel="0" collapsed="false">
      <c r="R502" s="88"/>
    </row>
    <row r="503" customFormat="false" ht="13.5" hidden="false" customHeight="false" outlineLevel="0" collapsed="false">
      <c r="R503" s="88"/>
    </row>
    <row r="504" customFormat="false" ht="13.5" hidden="false" customHeight="false" outlineLevel="0" collapsed="false">
      <c r="R504" s="88"/>
    </row>
    <row r="505" customFormat="false" ht="13.5" hidden="false" customHeight="false" outlineLevel="0" collapsed="false">
      <c r="R505" s="88"/>
    </row>
    <row r="506" customFormat="false" ht="13.5" hidden="false" customHeight="false" outlineLevel="0" collapsed="false">
      <c r="R506" s="88"/>
    </row>
    <row r="507" customFormat="false" ht="13.5" hidden="false" customHeight="false" outlineLevel="0" collapsed="false">
      <c r="R507" s="88"/>
    </row>
    <row r="508" customFormat="false" ht="13.5" hidden="false" customHeight="false" outlineLevel="0" collapsed="false">
      <c r="R508" s="88"/>
    </row>
    <row r="509" customFormat="false" ht="13.5" hidden="false" customHeight="false" outlineLevel="0" collapsed="false">
      <c r="R509" s="88"/>
    </row>
    <row r="510" customFormat="false" ht="13.5" hidden="false" customHeight="false" outlineLevel="0" collapsed="false">
      <c r="R510" s="88"/>
    </row>
    <row r="511" customFormat="false" ht="13.5" hidden="false" customHeight="false" outlineLevel="0" collapsed="false">
      <c r="R511" s="88"/>
    </row>
    <row r="512" customFormat="false" ht="13.5" hidden="false" customHeight="false" outlineLevel="0" collapsed="false">
      <c r="R512" s="88"/>
    </row>
    <row r="513" customFormat="false" ht="13.5" hidden="false" customHeight="false" outlineLevel="0" collapsed="false">
      <c r="R513" s="88"/>
    </row>
    <row r="514" customFormat="false" ht="13.5" hidden="false" customHeight="false" outlineLevel="0" collapsed="false">
      <c r="R514" s="88"/>
    </row>
    <row r="515" customFormat="false" ht="13.5" hidden="false" customHeight="false" outlineLevel="0" collapsed="false">
      <c r="R515" s="88"/>
    </row>
    <row r="516" customFormat="false" ht="13.5" hidden="false" customHeight="false" outlineLevel="0" collapsed="false">
      <c r="R516" s="88"/>
    </row>
    <row r="517" customFormat="false" ht="13.5" hidden="false" customHeight="false" outlineLevel="0" collapsed="false">
      <c r="R517" s="88"/>
    </row>
    <row r="518" customFormat="false" ht="13.5" hidden="false" customHeight="false" outlineLevel="0" collapsed="false">
      <c r="R518" s="88"/>
    </row>
    <row r="519" customFormat="false" ht="13.5" hidden="false" customHeight="false" outlineLevel="0" collapsed="false">
      <c r="R519" s="88"/>
    </row>
    <row r="520" customFormat="false" ht="13.5" hidden="false" customHeight="false" outlineLevel="0" collapsed="false">
      <c r="R520" s="88"/>
    </row>
    <row r="521" customFormat="false" ht="13.5" hidden="false" customHeight="false" outlineLevel="0" collapsed="false">
      <c r="R521" s="88"/>
    </row>
    <row r="522" customFormat="false" ht="13.5" hidden="false" customHeight="false" outlineLevel="0" collapsed="false">
      <c r="R522" s="88"/>
    </row>
    <row r="523" customFormat="false" ht="13.5" hidden="false" customHeight="false" outlineLevel="0" collapsed="false">
      <c r="R523" s="88"/>
    </row>
    <row r="524" customFormat="false" ht="13.5" hidden="false" customHeight="false" outlineLevel="0" collapsed="false">
      <c r="R524" s="88"/>
    </row>
    <row r="525" customFormat="false" ht="13.5" hidden="false" customHeight="false" outlineLevel="0" collapsed="false">
      <c r="R525" s="88"/>
    </row>
    <row r="526" customFormat="false" ht="13.5" hidden="false" customHeight="false" outlineLevel="0" collapsed="false">
      <c r="R526" s="88"/>
    </row>
    <row r="527" customFormat="false" ht="13.5" hidden="false" customHeight="false" outlineLevel="0" collapsed="false">
      <c r="R527" s="88"/>
    </row>
    <row r="528" customFormat="false" ht="13.5" hidden="false" customHeight="false" outlineLevel="0" collapsed="false">
      <c r="R528" s="88"/>
    </row>
    <row r="529" customFormat="false" ht="13.5" hidden="false" customHeight="false" outlineLevel="0" collapsed="false">
      <c r="R529" s="88"/>
    </row>
    <row r="530" customFormat="false" ht="13.5" hidden="false" customHeight="false" outlineLevel="0" collapsed="false">
      <c r="R530" s="88"/>
    </row>
    <row r="531" customFormat="false" ht="13.5" hidden="false" customHeight="false" outlineLevel="0" collapsed="false">
      <c r="R531" s="88"/>
    </row>
    <row r="532" customFormat="false" ht="13.5" hidden="false" customHeight="false" outlineLevel="0" collapsed="false">
      <c r="R532" s="88"/>
    </row>
    <row r="533" customFormat="false" ht="13.5" hidden="false" customHeight="false" outlineLevel="0" collapsed="false">
      <c r="R533" s="88"/>
    </row>
    <row r="534" customFormat="false" ht="13.5" hidden="false" customHeight="false" outlineLevel="0" collapsed="false">
      <c r="R534" s="88"/>
    </row>
    <row r="535" customFormat="false" ht="13.5" hidden="false" customHeight="false" outlineLevel="0" collapsed="false">
      <c r="R535" s="88"/>
    </row>
    <row r="536" customFormat="false" ht="13.5" hidden="false" customHeight="false" outlineLevel="0" collapsed="false">
      <c r="R536" s="88"/>
    </row>
    <row r="537" customFormat="false" ht="13.5" hidden="false" customHeight="false" outlineLevel="0" collapsed="false">
      <c r="R537" s="88"/>
    </row>
    <row r="538" customFormat="false" ht="13.5" hidden="false" customHeight="false" outlineLevel="0" collapsed="false">
      <c r="R538" s="88"/>
    </row>
    <row r="539" customFormat="false" ht="13.5" hidden="false" customHeight="false" outlineLevel="0" collapsed="false">
      <c r="R539" s="88"/>
    </row>
    <row r="540" customFormat="false" ht="13.5" hidden="false" customHeight="false" outlineLevel="0" collapsed="false">
      <c r="R540" s="88"/>
    </row>
    <row r="541" customFormat="false" ht="13.5" hidden="false" customHeight="false" outlineLevel="0" collapsed="false">
      <c r="R541" s="88"/>
    </row>
    <row r="542" customFormat="false" ht="13.5" hidden="false" customHeight="false" outlineLevel="0" collapsed="false">
      <c r="R542" s="88"/>
    </row>
    <row r="543" customFormat="false" ht="13.5" hidden="false" customHeight="false" outlineLevel="0" collapsed="false">
      <c r="R543" s="88"/>
    </row>
    <row r="544" customFormat="false" ht="13.5" hidden="false" customHeight="false" outlineLevel="0" collapsed="false">
      <c r="R544" s="88"/>
    </row>
    <row r="545" customFormat="false" ht="13.5" hidden="false" customHeight="false" outlineLevel="0" collapsed="false">
      <c r="R545" s="88"/>
    </row>
    <row r="546" customFormat="false" ht="13.5" hidden="false" customHeight="false" outlineLevel="0" collapsed="false">
      <c r="R546" s="88"/>
    </row>
    <row r="547" customFormat="false" ht="13.5" hidden="false" customHeight="false" outlineLevel="0" collapsed="false">
      <c r="R547" s="88"/>
    </row>
    <row r="548" customFormat="false" ht="13.5" hidden="false" customHeight="false" outlineLevel="0" collapsed="false">
      <c r="R548" s="88"/>
    </row>
    <row r="549" customFormat="false" ht="13.5" hidden="false" customHeight="false" outlineLevel="0" collapsed="false">
      <c r="R549" s="88"/>
    </row>
    <row r="550" customFormat="false" ht="13.5" hidden="false" customHeight="false" outlineLevel="0" collapsed="false">
      <c r="R550" s="88"/>
    </row>
    <row r="551" customFormat="false" ht="13.5" hidden="false" customHeight="false" outlineLevel="0" collapsed="false">
      <c r="R551" s="88"/>
    </row>
    <row r="552" customFormat="false" ht="13.5" hidden="false" customHeight="false" outlineLevel="0" collapsed="false">
      <c r="R552" s="88"/>
    </row>
    <row r="553" customFormat="false" ht="13.5" hidden="false" customHeight="false" outlineLevel="0" collapsed="false">
      <c r="R553" s="88"/>
    </row>
    <row r="554" customFormat="false" ht="13.5" hidden="false" customHeight="false" outlineLevel="0" collapsed="false">
      <c r="R554" s="88"/>
    </row>
    <row r="555" customFormat="false" ht="13.5" hidden="false" customHeight="false" outlineLevel="0" collapsed="false">
      <c r="R555" s="88"/>
    </row>
    <row r="556" customFormat="false" ht="13.5" hidden="false" customHeight="false" outlineLevel="0" collapsed="false">
      <c r="R556" s="88"/>
    </row>
    <row r="557" customFormat="false" ht="13.5" hidden="false" customHeight="false" outlineLevel="0" collapsed="false">
      <c r="R557" s="88"/>
    </row>
    <row r="558" customFormat="false" ht="13.5" hidden="false" customHeight="false" outlineLevel="0" collapsed="false">
      <c r="R558" s="88"/>
    </row>
    <row r="559" customFormat="false" ht="13.5" hidden="false" customHeight="false" outlineLevel="0" collapsed="false">
      <c r="R559" s="88"/>
    </row>
    <row r="560" customFormat="false" ht="13.5" hidden="false" customHeight="false" outlineLevel="0" collapsed="false">
      <c r="R560" s="88"/>
    </row>
    <row r="561" customFormat="false" ht="13.5" hidden="false" customHeight="false" outlineLevel="0" collapsed="false">
      <c r="R561" s="88"/>
    </row>
    <row r="562" customFormat="false" ht="13.5" hidden="false" customHeight="false" outlineLevel="0" collapsed="false">
      <c r="R562" s="88"/>
    </row>
    <row r="563" customFormat="false" ht="13.5" hidden="false" customHeight="false" outlineLevel="0" collapsed="false">
      <c r="R563" s="88"/>
    </row>
    <row r="564" customFormat="false" ht="13.5" hidden="false" customHeight="false" outlineLevel="0" collapsed="false">
      <c r="R564" s="88"/>
    </row>
    <row r="565" customFormat="false" ht="13.5" hidden="false" customHeight="false" outlineLevel="0" collapsed="false">
      <c r="R565" s="88"/>
    </row>
    <row r="566" customFormat="false" ht="13.5" hidden="false" customHeight="false" outlineLevel="0" collapsed="false">
      <c r="R566" s="88"/>
    </row>
    <row r="567" customFormat="false" ht="13.5" hidden="false" customHeight="false" outlineLevel="0" collapsed="false">
      <c r="R567" s="88"/>
    </row>
    <row r="568" customFormat="false" ht="13.5" hidden="false" customHeight="false" outlineLevel="0" collapsed="false">
      <c r="R568" s="88"/>
    </row>
    <row r="569" customFormat="false" ht="13.5" hidden="false" customHeight="false" outlineLevel="0" collapsed="false">
      <c r="R569" s="88"/>
    </row>
    <row r="570" customFormat="false" ht="13.5" hidden="false" customHeight="false" outlineLevel="0" collapsed="false">
      <c r="R570" s="88"/>
    </row>
    <row r="571" customFormat="false" ht="13.5" hidden="false" customHeight="false" outlineLevel="0" collapsed="false">
      <c r="R571" s="88"/>
    </row>
    <row r="572" customFormat="false" ht="13.5" hidden="false" customHeight="false" outlineLevel="0" collapsed="false">
      <c r="R572" s="88"/>
    </row>
    <row r="573" customFormat="false" ht="13.5" hidden="false" customHeight="false" outlineLevel="0" collapsed="false">
      <c r="R573" s="88"/>
    </row>
    <row r="574" customFormat="false" ht="13.5" hidden="false" customHeight="false" outlineLevel="0" collapsed="false">
      <c r="R574" s="88"/>
    </row>
    <row r="575" customFormat="false" ht="13.5" hidden="false" customHeight="false" outlineLevel="0" collapsed="false">
      <c r="R575" s="88"/>
    </row>
    <row r="576" customFormat="false" ht="13.5" hidden="false" customHeight="false" outlineLevel="0" collapsed="false">
      <c r="R576" s="88"/>
    </row>
    <row r="577" customFormat="false" ht="13.5" hidden="false" customHeight="false" outlineLevel="0" collapsed="false">
      <c r="R577" s="88"/>
    </row>
    <row r="578" customFormat="false" ht="13.5" hidden="false" customHeight="false" outlineLevel="0" collapsed="false">
      <c r="R578" s="88"/>
    </row>
    <row r="579" customFormat="false" ht="13.5" hidden="false" customHeight="false" outlineLevel="0" collapsed="false">
      <c r="R579" s="88"/>
    </row>
    <row r="580" customFormat="false" ht="13.5" hidden="false" customHeight="false" outlineLevel="0" collapsed="false">
      <c r="R580" s="88"/>
    </row>
    <row r="581" customFormat="false" ht="13.5" hidden="false" customHeight="false" outlineLevel="0" collapsed="false">
      <c r="R581" s="88"/>
    </row>
    <row r="582" customFormat="false" ht="13.5" hidden="false" customHeight="false" outlineLevel="0" collapsed="false">
      <c r="R582" s="88"/>
    </row>
    <row r="583" customFormat="false" ht="13.5" hidden="false" customHeight="false" outlineLevel="0" collapsed="false">
      <c r="R583" s="88"/>
    </row>
    <row r="584" customFormat="false" ht="13.5" hidden="false" customHeight="false" outlineLevel="0" collapsed="false">
      <c r="R584" s="88"/>
    </row>
    <row r="585" customFormat="false" ht="13.5" hidden="false" customHeight="false" outlineLevel="0" collapsed="false">
      <c r="R585" s="88"/>
    </row>
    <row r="586" customFormat="false" ht="13.5" hidden="false" customHeight="false" outlineLevel="0" collapsed="false">
      <c r="R586" s="88"/>
    </row>
    <row r="587" customFormat="false" ht="13.5" hidden="false" customHeight="false" outlineLevel="0" collapsed="false">
      <c r="R587" s="88"/>
    </row>
    <row r="588" customFormat="false" ht="13.5" hidden="false" customHeight="false" outlineLevel="0" collapsed="false">
      <c r="R588" s="88"/>
    </row>
    <row r="589" customFormat="false" ht="13.5" hidden="false" customHeight="false" outlineLevel="0" collapsed="false">
      <c r="R589" s="88"/>
    </row>
    <row r="590" customFormat="false" ht="13.5" hidden="false" customHeight="false" outlineLevel="0" collapsed="false">
      <c r="R590" s="88"/>
    </row>
    <row r="591" customFormat="false" ht="13.5" hidden="false" customHeight="false" outlineLevel="0" collapsed="false">
      <c r="R591" s="88"/>
    </row>
    <row r="592" customFormat="false" ht="13.5" hidden="false" customHeight="false" outlineLevel="0" collapsed="false">
      <c r="R592" s="88"/>
    </row>
    <row r="593" customFormat="false" ht="13.5" hidden="false" customHeight="false" outlineLevel="0" collapsed="false">
      <c r="R593" s="88"/>
    </row>
    <row r="594" customFormat="false" ht="13.5" hidden="false" customHeight="false" outlineLevel="0" collapsed="false">
      <c r="R594" s="88"/>
    </row>
    <row r="595" customFormat="false" ht="13.5" hidden="false" customHeight="false" outlineLevel="0" collapsed="false">
      <c r="R595" s="88"/>
    </row>
    <row r="596" customFormat="false" ht="13.5" hidden="false" customHeight="false" outlineLevel="0" collapsed="false">
      <c r="R596" s="88"/>
    </row>
    <row r="597" customFormat="false" ht="13.5" hidden="false" customHeight="false" outlineLevel="0" collapsed="false">
      <c r="R597" s="88"/>
    </row>
    <row r="598" customFormat="false" ht="13.5" hidden="false" customHeight="false" outlineLevel="0" collapsed="false">
      <c r="R598" s="88"/>
    </row>
    <row r="599" customFormat="false" ht="13.5" hidden="false" customHeight="false" outlineLevel="0" collapsed="false">
      <c r="R599" s="88"/>
    </row>
    <row r="600" customFormat="false" ht="13.5" hidden="false" customHeight="false" outlineLevel="0" collapsed="false">
      <c r="R600" s="88"/>
    </row>
    <row r="601" customFormat="false" ht="13.5" hidden="false" customHeight="false" outlineLevel="0" collapsed="false">
      <c r="R601" s="88"/>
    </row>
    <row r="602" customFormat="false" ht="13.5" hidden="false" customHeight="false" outlineLevel="0" collapsed="false">
      <c r="R602" s="88"/>
    </row>
    <row r="603" customFormat="false" ht="13.5" hidden="false" customHeight="false" outlineLevel="0" collapsed="false">
      <c r="R603" s="88"/>
    </row>
    <row r="604" customFormat="false" ht="13.5" hidden="false" customHeight="false" outlineLevel="0" collapsed="false">
      <c r="R604" s="88"/>
    </row>
    <row r="605" customFormat="false" ht="13.5" hidden="false" customHeight="false" outlineLevel="0" collapsed="false">
      <c r="R605" s="88"/>
    </row>
    <row r="606" customFormat="false" ht="13.5" hidden="false" customHeight="false" outlineLevel="0" collapsed="false">
      <c r="R606" s="88"/>
    </row>
    <row r="607" customFormat="false" ht="13.5" hidden="false" customHeight="false" outlineLevel="0" collapsed="false">
      <c r="R607" s="88"/>
    </row>
    <row r="608" customFormat="false" ht="13.5" hidden="false" customHeight="false" outlineLevel="0" collapsed="false">
      <c r="R608" s="88"/>
    </row>
    <row r="609" customFormat="false" ht="13.5" hidden="false" customHeight="false" outlineLevel="0" collapsed="false">
      <c r="R609" s="88"/>
    </row>
    <row r="610" customFormat="false" ht="13.5" hidden="false" customHeight="false" outlineLevel="0" collapsed="false">
      <c r="R610" s="88"/>
    </row>
    <row r="611" customFormat="false" ht="13.5" hidden="false" customHeight="false" outlineLevel="0" collapsed="false">
      <c r="R611" s="88"/>
    </row>
    <row r="612" customFormat="false" ht="13.5" hidden="false" customHeight="false" outlineLevel="0" collapsed="false">
      <c r="R612" s="88"/>
    </row>
    <row r="613" customFormat="false" ht="13.5" hidden="false" customHeight="false" outlineLevel="0" collapsed="false">
      <c r="R613" s="88"/>
    </row>
    <row r="614" customFormat="false" ht="13.5" hidden="false" customHeight="false" outlineLevel="0" collapsed="false">
      <c r="R614" s="88"/>
    </row>
    <row r="615" customFormat="false" ht="13.5" hidden="false" customHeight="false" outlineLevel="0" collapsed="false">
      <c r="R615" s="88"/>
    </row>
    <row r="616" customFormat="false" ht="13.5" hidden="false" customHeight="false" outlineLevel="0" collapsed="false">
      <c r="R616" s="88"/>
    </row>
    <row r="617" customFormat="false" ht="13.5" hidden="false" customHeight="false" outlineLevel="0" collapsed="false">
      <c r="R617" s="88"/>
    </row>
    <row r="618" customFormat="false" ht="13.5" hidden="false" customHeight="false" outlineLevel="0" collapsed="false">
      <c r="R618" s="88"/>
    </row>
    <row r="619" customFormat="false" ht="13.5" hidden="false" customHeight="false" outlineLevel="0" collapsed="false">
      <c r="R619" s="88"/>
    </row>
    <row r="620" customFormat="false" ht="13.5" hidden="false" customHeight="false" outlineLevel="0" collapsed="false">
      <c r="R620" s="88"/>
    </row>
    <row r="621" customFormat="false" ht="13.5" hidden="false" customHeight="false" outlineLevel="0" collapsed="false">
      <c r="R621" s="88"/>
    </row>
    <row r="622" customFormat="false" ht="13.5" hidden="false" customHeight="false" outlineLevel="0" collapsed="false">
      <c r="R622" s="88"/>
    </row>
    <row r="623" customFormat="false" ht="13.5" hidden="false" customHeight="false" outlineLevel="0" collapsed="false">
      <c r="R623" s="88"/>
    </row>
    <row r="624" customFormat="false" ht="13.5" hidden="false" customHeight="false" outlineLevel="0" collapsed="false">
      <c r="R624" s="88"/>
    </row>
    <row r="625" customFormat="false" ht="13.5" hidden="false" customHeight="false" outlineLevel="0" collapsed="false">
      <c r="R625" s="88"/>
    </row>
    <row r="626" customFormat="false" ht="13.5" hidden="false" customHeight="false" outlineLevel="0" collapsed="false">
      <c r="R626" s="88"/>
    </row>
    <row r="627" customFormat="false" ht="13.5" hidden="false" customHeight="false" outlineLevel="0" collapsed="false">
      <c r="R627" s="88"/>
    </row>
    <row r="628" customFormat="false" ht="13.5" hidden="false" customHeight="false" outlineLevel="0" collapsed="false">
      <c r="R628" s="88"/>
    </row>
    <row r="629" customFormat="false" ht="13.5" hidden="false" customHeight="false" outlineLevel="0" collapsed="false">
      <c r="R629" s="88"/>
    </row>
    <row r="630" customFormat="false" ht="13.5" hidden="false" customHeight="false" outlineLevel="0" collapsed="false">
      <c r="R630" s="88"/>
    </row>
    <row r="631" customFormat="false" ht="13.5" hidden="false" customHeight="false" outlineLevel="0" collapsed="false">
      <c r="R631" s="88"/>
    </row>
    <row r="632" customFormat="false" ht="13.5" hidden="false" customHeight="false" outlineLevel="0" collapsed="false">
      <c r="R632" s="88"/>
    </row>
    <row r="633" customFormat="false" ht="13.5" hidden="false" customHeight="false" outlineLevel="0" collapsed="false">
      <c r="R633" s="88"/>
    </row>
    <row r="634" customFormat="false" ht="13.5" hidden="false" customHeight="false" outlineLevel="0" collapsed="false">
      <c r="R634" s="88"/>
    </row>
    <row r="635" customFormat="false" ht="13.5" hidden="false" customHeight="false" outlineLevel="0" collapsed="false">
      <c r="R635" s="88"/>
    </row>
    <row r="636" customFormat="false" ht="13.5" hidden="false" customHeight="false" outlineLevel="0" collapsed="false">
      <c r="R636" s="88"/>
    </row>
    <row r="637" customFormat="false" ht="13.5" hidden="false" customHeight="false" outlineLevel="0" collapsed="false">
      <c r="R637" s="88"/>
    </row>
    <row r="638" customFormat="false" ht="13.5" hidden="false" customHeight="false" outlineLevel="0" collapsed="false">
      <c r="R638" s="88"/>
    </row>
    <row r="639" customFormat="false" ht="13.5" hidden="false" customHeight="false" outlineLevel="0" collapsed="false">
      <c r="R639" s="88"/>
    </row>
    <row r="640" customFormat="false" ht="13.5" hidden="false" customHeight="false" outlineLevel="0" collapsed="false">
      <c r="R640" s="88"/>
    </row>
    <row r="641" customFormat="false" ht="13.5" hidden="false" customHeight="false" outlineLevel="0" collapsed="false">
      <c r="R641" s="88"/>
    </row>
    <row r="642" customFormat="false" ht="13.5" hidden="false" customHeight="false" outlineLevel="0" collapsed="false">
      <c r="R642" s="88"/>
    </row>
    <row r="643" customFormat="false" ht="13.5" hidden="false" customHeight="false" outlineLevel="0" collapsed="false">
      <c r="R643" s="88"/>
    </row>
    <row r="644" customFormat="false" ht="13.5" hidden="false" customHeight="false" outlineLevel="0" collapsed="false">
      <c r="R644" s="88"/>
    </row>
    <row r="645" customFormat="false" ht="13.5" hidden="false" customHeight="false" outlineLevel="0" collapsed="false">
      <c r="R645" s="88"/>
    </row>
    <row r="646" customFormat="false" ht="13.5" hidden="false" customHeight="false" outlineLevel="0" collapsed="false">
      <c r="R646" s="88"/>
    </row>
    <row r="647" customFormat="false" ht="13.5" hidden="false" customHeight="false" outlineLevel="0" collapsed="false">
      <c r="R647" s="88"/>
    </row>
    <row r="648" customFormat="false" ht="13.5" hidden="false" customHeight="false" outlineLevel="0" collapsed="false">
      <c r="R648" s="88"/>
    </row>
    <row r="649" customFormat="false" ht="13.5" hidden="false" customHeight="false" outlineLevel="0" collapsed="false">
      <c r="R649" s="88"/>
    </row>
    <row r="650" customFormat="false" ht="13.5" hidden="false" customHeight="false" outlineLevel="0" collapsed="false">
      <c r="R650" s="88"/>
    </row>
    <row r="651" customFormat="false" ht="13.5" hidden="false" customHeight="false" outlineLevel="0" collapsed="false">
      <c r="R651" s="88"/>
    </row>
    <row r="652" customFormat="false" ht="13.5" hidden="false" customHeight="false" outlineLevel="0" collapsed="false">
      <c r="R652" s="88"/>
    </row>
    <row r="653" customFormat="false" ht="13.5" hidden="false" customHeight="false" outlineLevel="0" collapsed="false">
      <c r="R653" s="88"/>
    </row>
    <row r="654" customFormat="false" ht="13.5" hidden="false" customHeight="false" outlineLevel="0" collapsed="false">
      <c r="R654" s="88"/>
    </row>
    <row r="655" customFormat="false" ht="13.5" hidden="false" customHeight="false" outlineLevel="0" collapsed="false">
      <c r="R655" s="88"/>
    </row>
    <row r="656" customFormat="false" ht="13.5" hidden="false" customHeight="false" outlineLevel="0" collapsed="false">
      <c r="R656" s="88"/>
    </row>
    <row r="657" customFormat="false" ht="13.5" hidden="false" customHeight="false" outlineLevel="0" collapsed="false">
      <c r="R657" s="88"/>
    </row>
    <row r="658" customFormat="false" ht="13.5" hidden="false" customHeight="false" outlineLevel="0" collapsed="false">
      <c r="R658" s="88"/>
    </row>
    <row r="659" customFormat="false" ht="13.5" hidden="false" customHeight="false" outlineLevel="0" collapsed="false">
      <c r="R659" s="88"/>
    </row>
    <row r="660" customFormat="false" ht="13.5" hidden="false" customHeight="false" outlineLevel="0" collapsed="false">
      <c r="R660" s="88"/>
    </row>
    <row r="661" customFormat="false" ht="13.5" hidden="false" customHeight="false" outlineLevel="0" collapsed="false">
      <c r="R661" s="88"/>
    </row>
    <row r="662" customFormat="false" ht="13.5" hidden="false" customHeight="false" outlineLevel="0" collapsed="false">
      <c r="R662" s="88"/>
    </row>
    <row r="663" customFormat="false" ht="13.5" hidden="false" customHeight="false" outlineLevel="0" collapsed="false">
      <c r="R663" s="88"/>
    </row>
    <row r="664" customFormat="false" ht="13.5" hidden="false" customHeight="false" outlineLevel="0" collapsed="false">
      <c r="R664" s="88"/>
    </row>
    <row r="665" customFormat="false" ht="13.5" hidden="false" customHeight="false" outlineLevel="0" collapsed="false">
      <c r="R665" s="88"/>
    </row>
    <row r="666" customFormat="false" ht="13.5" hidden="false" customHeight="false" outlineLevel="0" collapsed="false">
      <c r="R666" s="88"/>
    </row>
    <row r="667" customFormat="false" ht="13.5" hidden="false" customHeight="false" outlineLevel="0" collapsed="false">
      <c r="R667" s="88"/>
    </row>
    <row r="668" customFormat="false" ht="13.5" hidden="false" customHeight="false" outlineLevel="0" collapsed="false">
      <c r="R668" s="88"/>
    </row>
    <row r="669" customFormat="false" ht="13.5" hidden="false" customHeight="false" outlineLevel="0" collapsed="false">
      <c r="R669" s="88"/>
    </row>
    <row r="670" customFormat="false" ht="13.5" hidden="false" customHeight="false" outlineLevel="0" collapsed="false">
      <c r="R670" s="88"/>
    </row>
    <row r="671" customFormat="false" ht="13.5" hidden="false" customHeight="false" outlineLevel="0" collapsed="false">
      <c r="R671" s="88"/>
    </row>
    <row r="672" customFormat="false" ht="13.5" hidden="false" customHeight="false" outlineLevel="0" collapsed="false">
      <c r="R672" s="88"/>
    </row>
    <row r="673" customFormat="false" ht="13.5" hidden="false" customHeight="false" outlineLevel="0" collapsed="false">
      <c r="R673" s="88"/>
    </row>
    <row r="674" customFormat="false" ht="13.5" hidden="false" customHeight="false" outlineLevel="0" collapsed="false">
      <c r="R674" s="88"/>
    </row>
    <row r="675" customFormat="false" ht="13.5" hidden="false" customHeight="false" outlineLevel="0" collapsed="false">
      <c r="R675" s="88"/>
    </row>
    <row r="676" customFormat="false" ht="13.5" hidden="false" customHeight="false" outlineLevel="0" collapsed="false">
      <c r="R676" s="88"/>
    </row>
    <row r="677" customFormat="false" ht="13.5" hidden="false" customHeight="false" outlineLevel="0" collapsed="false">
      <c r="R677" s="88"/>
    </row>
    <row r="678" customFormat="false" ht="13.5" hidden="false" customHeight="false" outlineLevel="0" collapsed="false">
      <c r="R678" s="88"/>
    </row>
    <row r="679" customFormat="false" ht="13.5" hidden="false" customHeight="false" outlineLevel="0" collapsed="false">
      <c r="R679" s="88"/>
    </row>
    <row r="680" customFormat="false" ht="13.5" hidden="false" customHeight="false" outlineLevel="0" collapsed="false">
      <c r="R680" s="88"/>
    </row>
    <row r="681" customFormat="false" ht="13.5" hidden="false" customHeight="false" outlineLevel="0" collapsed="false">
      <c r="R681" s="88"/>
    </row>
    <row r="682" customFormat="false" ht="13.5" hidden="false" customHeight="false" outlineLevel="0" collapsed="false">
      <c r="R682" s="88"/>
    </row>
    <row r="683" customFormat="false" ht="13.5" hidden="false" customHeight="false" outlineLevel="0" collapsed="false">
      <c r="R683" s="88"/>
    </row>
    <row r="684" customFormat="false" ht="13.5" hidden="false" customHeight="false" outlineLevel="0" collapsed="false">
      <c r="R684" s="88"/>
    </row>
    <row r="685" customFormat="false" ht="13.5" hidden="false" customHeight="false" outlineLevel="0" collapsed="false">
      <c r="R685" s="88"/>
    </row>
    <row r="686" customFormat="false" ht="13.5" hidden="false" customHeight="false" outlineLevel="0" collapsed="false">
      <c r="R686" s="88"/>
    </row>
    <row r="687" customFormat="false" ht="13.5" hidden="false" customHeight="false" outlineLevel="0" collapsed="false">
      <c r="R687" s="88"/>
    </row>
    <row r="688" customFormat="false" ht="13.5" hidden="false" customHeight="false" outlineLevel="0" collapsed="false">
      <c r="R688" s="88"/>
    </row>
    <row r="689" customFormat="false" ht="13.5" hidden="false" customHeight="false" outlineLevel="0" collapsed="false">
      <c r="R689" s="88"/>
    </row>
    <row r="690" customFormat="false" ht="13.5" hidden="false" customHeight="false" outlineLevel="0" collapsed="false">
      <c r="R690" s="88"/>
    </row>
    <row r="691" customFormat="false" ht="13.5" hidden="false" customHeight="false" outlineLevel="0" collapsed="false">
      <c r="R691" s="88"/>
    </row>
    <row r="692" customFormat="false" ht="13.5" hidden="false" customHeight="false" outlineLevel="0" collapsed="false">
      <c r="R692" s="88"/>
    </row>
    <row r="693" customFormat="false" ht="13.5" hidden="false" customHeight="false" outlineLevel="0" collapsed="false">
      <c r="R693" s="88"/>
    </row>
    <row r="694" customFormat="false" ht="13.5" hidden="false" customHeight="false" outlineLevel="0" collapsed="false">
      <c r="R694" s="88"/>
    </row>
    <row r="695" customFormat="false" ht="13.5" hidden="false" customHeight="false" outlineLevel="0" collapsed="false">
      <c r="R695" s="88"/>
    </row>
    <row r="696" customFormat="false" ht="13.5" hidden="false" customHeight="false" outlineLevel="0" collapsed="false">
      <c r="R696" s="88"/>
    </row>
    <row r="697" customFormat="false" ht="13.5" hidden="false" customHeight="false" outlineLevel="0" collapsed="false">
      <c r="R697" s="88"/>
    </row>
    <row r="698" customFormat="false" ht="13.5" hidden="false" customHeight="false" outlineLevel="0" collapsed="false">
      <c r="R698" s="88"/>
    </row>
    <row r="699" customFormat="false" ht="13.5" hidden="false" customHeight="false" outlineLevel="0" collapsed="false">
      <c r="R699" s="88"/>
    </row>
    <row r="700" customFormat="false" ht="13.5" hidden="false" customHeight="false" outlineLevel="0" collapsed="false">
      <c r="R700" s="88"/>
    </row>
    <row r="701" customFormat="false" ht="13.5" hidden="false" customHeight="false" outlineLevel="0" collapsed="false">
      <c r="R701" s="88"/>
    </row>
    <row r="702" customFormat="false" ht="13.5" hidden="false" customHeight="false" outlineLevel="0" collapsed="false">
      <c r="R702" s="88"/>
    </row>
    <row r="703" customFormat="false" ht="13.5" hidden="false" customHeight="false" outlineLevel="0" collapsed="false">
      <c r="R703" s="88"/>
    </row>
    <row r="704" customFormat="false" ht="13.5" hidden="false" customHeight="false" outlineLevel="0" collapsed="false">
      <c r="R704" s="88"/>
    </row>
    <row r="705" customFormat="false" ht="13.5" hidden="false" customHeight="false" outlineLevel="0" collapsed="false">
      <c r="R705" s="88"/>
    </row>
    <row r="706" customFormat="false" ht="13.5" hidden="false" customHeight="false" outlineLevel="0" collapsed="false">
      <c r="R706" s="88"/>
    </row>
    <row r="707" customFormat="false" ht="13.5" hidden="false" customHeight="false" outlineLevel="0" collapsed="false">
      <c r="R707" s="88"/>
    </row>
    <row r="708" customFormat="false" ht="13.5" hidden="false" customHeight="false" outlineLevel="0" collapsed="false">
      <c r="R708" s="88"/>
    </row>
    <row r="709" customFormat="false" ht="13.5" hidden="false" customHeight="false" outlineLevel="0" collapsed="false">
      <c r="R709" s="88"/>
    </row>
    <row r="710" customFormat="false" ht="13.5" hidden="false" customHeight="false" outlineLevel="0" collapsed="false">
      <c r="R710" s="88"/>
    </row>
    <row r="711" customFormat="false" ht="13.5" hidden="false" customHeight="false" outlineLevel="0" collapsed="false">
      <c r="R711" s="88"/>
    </row>
    <row r="712" customFormat="false" ht="13.5" hidden="false" customHeight="false" outlineLevel="0" collapsed="false">
      <c r="R712" s="88"/>
    </row>
    <row r="713" customFormat="false" ht="13.5" hidden="false" customHeight="false" outlineLevel="0" collapsed="false">
      <c r="R713" s="88"/>
    </row>
    <row r="714" customFormat="false" ht="13.5" hidden="false" customHeight="false" outlineLevel="0" collapsed="false">
      <c r="R714" s="88"/>
    </row>
    <row r="715" customFormat="false" ht="13.5" hidden="false" customHeight="false" outlineLevel="0" collapsed="false">
      <c r="R715" s="88"/>
    </row>
    <row r="716" customFormat="false" ht="13.5" hidden="false" customHeight="false" outlineLevel="0" collapsed="false">
      <c r="R716" s="88"/>
    </row>
    <row r="717" customFormat="false" ht="13.5" hidden="false" customHeight="false" outlineLevel="0" collapsed="false">
      <c r="R717" s="88"/>
    </row>
    <row r="718" customFormat="false" ht="13.5" hidden="false" customHeight="false" outlineLevel="0" collapsed="false">
      <c r="R718" s="88"/>
    </row>
    <row r="719" customFormat="false" ht="13.5" hidden="false" customHeight="false" outlineLevel="0" collapsed="false">
      <c r="R719" s="88"/>
    </row>
    <row r="720" customFormat="false" ht="13.5" hidden="false" customHeight="false" outlineLevel="0" collapsed="false">
      <c r="R720" s="88"/>
    </row>
    <row r="721" customFormat="false" ht="13.5" hidden="false" customHeight="false" outlineLevel="0" collapsed="false">
      <c r="R721" s="88"/>
    </row>
    <row r="722" customFormat="false" ht="13.5" hidden="false" customHeight="false" outlineLevel="0" collapsed="false">
      <c r="R722" s="88"/>
    </row>
    <row r="723" customFormat="false" ht="13.5" hidden="false" customHeight="false" outlineLevel="0" collapsed="false">
      <c r="R723" s="88"/>
    </row>
    <row r="724" customFormat="false" ht="13.5" hidden="false" customHeight="false" outlineLevel="0" collapsed="false">
      <c r="R724" s="88"/>
    </row>
    <row r="725" customFormat="false" ht="13.5" hidden="false" customHeight="false" outlineLevel="0" collapsed="false">
      <c r="R725" s="88"/>
    </row>
    <row r="726" customFormat="false" ht="13.5" hidden="false" customHeight="false" outlineLevel="0" collapsed="false">
      <c r="R726" s="88"/>
    </row>
    <row r="727" customFormat="false" ht="13.5" hidden="false" customHeight="false" outlineLevel="0" collapsed="false">
      <c r="R727" s="88"/>
    </row>
    <row r="728" customFormat="false" ht="13.5" hidden="false" customHeight="false" outlineLevel="0" collapsed="false">
      <c r="R728" s="88"/>
    </row>
    <row r="729" customFormat="false" ht="13.5" hidden="false" customHeight="false" outlineLevel="0" collapsed="false">
      <c r="R729" s="88"/>
    </row>
    <row r="730" customFormat="false" ht="13.5" hidden="false" customHeight="false" outlineLevel="0" collapsed="false">
      <c r="R730" s="88"/>
    </row>
    <row r="731" customFormat="false" ht="13.5" hidden="false" customHeight="false" outlineLevel="0" collapsed="false">
      <c r="R731" s="88"/>
    </row>
    <row r="732" customFormat="false" ht="13.5" hidden="false" customHeight="false" outlineLevel="0" collapsed="false">
      <c r="R732" s="88"/>
    </row>
    <row r="733" customFormat="false" ht="13.5" hidden="false" customHeight="false" outlineLevel="0" collapsed="false">
      <c r="R733" s="88"/>
    </row>
    <row r="734" customFormat="false" ht="13.5" hidden="false" customHeight="false" outlineLevel="0" collapsed="false">
      <c r="R734" s="88"/>
    </row>
    <row r="735" customFormat="false" ht="13.5" hidden="false" customHeight="false" outlineLevel="0" collapsed="false">
      <c r="R735" s="88"/>
    </row>
    <row r="736" customFormat="false" ht="13.5" hidden="false" customHeight="false" outlineLevel="0" collapsed="false">
      <c r="R736" s="88"/>
    </row>
    <row r="737" customFormat="false" ht="13.5" hidden="false" customHeight="false" outlineLevel="0" collapsed="false">
      <c r="R737" s="88"/>
    </row>
    <row r="738" customFormat="false" ht="13.5" hidden="false" customHeight="false" outlineLevel="0" collapsed="false">
      <c r="R738" s="88"/>
    </row>
    <row r="739" customFormat="false" ht="13.5" hidden="false" customHeight="false" outlineLevel="0" collapsed="false">
      <c r="R739" s="88"/>
    </row>
    <row r="740" customFormat="false" ht="13.5" hidden="false" customHeight="false" outlineLevel="0" collapsed="false">
      <c r="R740" s="88"/>
    </row>
    <row r="741" customFormat="false" ht="13.5" hidden="false" customHeight="false" outlineLevel="0" collapsed="false">
      <c r="R741" s="88"/>
    </row>
    <row r="742" customFormat="false" ht="13.5" hidden="false" customHeight="false" outlineLevel="0" collapsed="false">
      <c r="R742" s="88"/>
    </row>
    <row r="743" customFormat="false" ht="13.5" hidden="false" customHeight="false" outlineLevel="0" collapsed="false">
      <c r="R743" s="88"/>
    </row>
    <row r="744" customFormat="false" ht="13.5" hidden="false" customHeight="false" outlineLevel="0" collapsed="false">
      <c r="R744" s="88"/>
    </row>
    <row r="745" customFormat="false" ht="13.5" hidden="false" customHeight="false" outlineLevel="0" collapsed="false">
      <c r="R745" s="88"/>
    </row>
    <row r="746" customFormat="false" ht="13.5" hidden="false" customHeight="false" outlineLevel="0" collapsed="false">
      <c r="R746" s="88"/>
    </row>
    <row r="747" customFormat="false" ht="13.5" hidden="false" customHeight="false" outlineLevel="0" collapsed="false">
      <c r="R747" s="88"/>
    </row>
    <row r="748" customFormat="false" ht="13.5" hidden="false" customHeight="false" outlineLevel="0" collapsed="false">
      <c r="R748" s="88"/>
    </row>
    <row r="749" customFormat="false" ht="13.5" hidden="false" customHeight="false" outlineLevel="0" collapsed="false">
      <c r="R749" s="88"/>
    </row>
    <row r="750" customFormat="false" ht="13.5" hidden="false" customHeight="false" outlineLevel="0" collapsed="false">
      <c r="R750" s="88"/>
    </row>
    <row r="751" customFormat="false" ht="13.5" hidden="false" customHeight="false" outlineLevel="0" collapsed="false">
      <c r="R751" s="88"/>
    </row>
    <row r="752" customFormat="false" ht="13.5" hidden="false" customHeight="false" outlineLevel="0" collapsed="false">
      <c r="R752" s="88"/>
    </row>
    <row r="753" customFormat="false" ht="13.5" hidden="false" customHeight="false" outlineLevel="0" collapsed="false">
      <c r="R753" s="88"/>
    </row>
    <row r="754" customFormat="false" ht="13.5" hidden="false" customHeight="false" outlineLevel="0" collapsed="false">
      <c r="R754" s="88"/>
    </row>
    <row r="755" customFormat="false" ht="13.5" hidden="false" customHeight="false" outlineLevel="0" collapsed="false">
      <c r="R755" s="88"/>
    </row>
    <row r="756" customFormat="false" ht="13.5" hidden="false" customHeight="false" outlineLevel="0" collapsed="false">
      <c r="R756" s="88"/>
    </row>
    <row r="757" customFormat="false" ht="13.5" hidden="false" customHeight="false" outlineLevel="0" collapsed="false">
      <c r="R757" s="88"/>
    </row>
    <row r="758" customFormat="false" ht="13.5" hidden="false" customHeight="false" outlineLevel="0" collapsed="false">
      <c r="R758" s="88"/>
    </row>
    <row r="759" customFormat="false" ht="13.5" hidden="false" customHeight="false" outlineLevel="0" collapsed="false">
      <c r="R759" s="88"/>
    </row>
    <row r="760" customFormat="false" ht="13.5" hidden="false" customHeight="false" outlineLevel="0" collapsed="false">
      <c r="R760" s="88"/>
    </row>
    <row r="761" customFormat="false" ht="13.5" hidden="false" customHeight="false" outlineLevel="0" collapsed="false">
      <c r="R761" s="88"/>
    </row>
    <row r="762" customFormat="false" ht="13.5" hidden="false" customHeight="false" outlineLevel="0" collapsed="false">
      <c r="R762" s="88"/>
    </row>
    <row r="763" customFormat="false" ht="13.5" hidden="false" customHeight="false" outlineLevel="0" collapsed="false">
      <c r="R763" s="88"/>
    </row>
    <row r="764" customFormat="false" ht="13.5" hidden="false" customHeight="false" outlineLevel="0" collapsed="false">
      <c r="R764" s="88"/>
    </row>
    <row r="765" customFormat="false" ht="13.5" hidden="false" customHeight="false" outlineLevel="0" collapsed="false">
      <c r="R765" s="88"/>
    </row>
    <row r="766" customFormat="false" ht="13.5" hidden="false" customHeight="false" outlineLevel="0" collapsed="false">
      <c r="R766" s="88"/>
    </row>
    <row r="767" customFormat="false" ht="13.5" hidden="false" customHeight="false" outlineLevel="0" collapsed="false">
      <c r="R767" s="88"/>
    </row>
    <row r="768" customFormat="false" ht="13.5" hidden="false" customHeight="false" outlineLevel="0" collapsed="false">
      <c r="R768" s="88"/>
    </row>
    <row r="769" customFormat="false" ht="13.5" hidden="false" customHeight="false" outlineLevel="0" collapsed="false">
      <c r="R769" s="88"/>
    </row>
    <row r="770" customFormat="false" ht="13.5" hidden="false" customHeight="false" outlineLevel="0" collapsed="false">
      <c r="R770" s="88"/>
    </row>
    <row r="771" customFormat="false" ht="13.5" hidden="false" customHeight="false" outlineLevel="0" collapsed="false">
      <c r="R771" s="88"/>
    </row>
    <row r="772" customFormat="false" ht="13.5" hidden="false" customHeight="false" outlineLevel="0" collapsed="false">
      <c r="R772" s="88"/>
    </row>
    <row r="773" customFormat="false" ht="13.5" hidden="false" customHeight="false" outlineLevel="0" collapsed="false">
      <c r="R773" s="88"/>
    </row>
    <row r="774" customFormat="false" ht="13.5" hidden="false" customHeight="false" outlineLevel="0" collapsed="false">
      <c r="R774" s="88"/>
    </row>
    <row r="775" customFormat="false" ht="13.5" hidden="false" customHeight="false" outlineLevel="0" collapsed="false">
      <c r="R775" s="88"/>
    </row>
    <row r="776" customFormat="false" ht="13.5" hidden="false" customHeight="false" outlineLevel="0" collapsed="false">
      <c r="R776" s="88"/>
    </row>
    <row r="777" customFormat="false" ht="13.5" hidden="false" customHeight="false" outlineLevel="0" collapsed="false">
      <c r="R777" s="88"/>
    </row>
    <row r="778" customFormat="false" ht="13.5" hidden="false" customHeight="false" outlineLevel="0" collapsed="false">
      <c r="R778" s="88"/>
    </row>
    <row r="779" customFormat="false" ht="13.5" hidden="false" customHeight="false" outlineLevel="0" collapsed="false">
      <c r="R779" s="88"/>
    </row>
    <row r="780" customFormat="false" ht="13.5" hidden="false" customHeight="false" outlineLevel="0" collapsed="false">
      <c r="R780" s="88"/>
    </row>
    <row r="781" customFormat="false" ht="13.5" hidden="false" customHeight="false" outlineLevel="0" collapsed="false">
      <c r="R781" s="88"/>
    </row>
    <row r="782" customFormat="false" ht="13.5" hidden="false" customHeight="false" outlineLevel="0" collapsed="false">
      <c r="R782" s="88"/>
    </row>
    <row r="783" customFormat="false" ht="13.5" hidden="false" customHeight="false" outlineLevel="0" collapsed="false">
      <c r="R783" s="88"/>
    </row>
    <row r="784" customFormat="false" ht="13.5" hidden="false" customHeight="false" outlineLevel="0" collapsed="false">
      <c r="R784" s="88"/>
    </row>
    <row r="785" customFormat="false" ht="13.5" hidden="false" customHeight="false" outlineLevel="0" collapsed="false">
      <c r="R785" s="88"/>
    </row>
    <row r="786" customFormat="false" ht="13.5" hidden="false" customHeight="false" outlineLevel="0" collapsed="false">
      <c r="R786" s="88"/>
    </row>
    <row r="787" customFormat="false" ht="13.5" hidden="false" customHeight="false" outlineLevel="0" collapsed="false">
      <c r="R787" s="88"/>
    </row>
    <row r="788" customFormat="false" ht="13.5" hidden="false" customHeight="false" outlineLevel="0" collapsed="false">
      <c r="R788" s="88"/>
    </row>
    <row r="789" customFormat="false" ht="13.5" hidden="false" customHeight="false" outlineLevel="0" collapsed="false">
      <c r="R789" s="88"/>
    </row>
    <row r="790" customFormat="false" ht="13.5" hidden="false" customHeight="false" outlineLevel="0" collapsed="false">
      <c r="R790" s="88"/>
    </row>
    <row r="791" customFormat="false" ht="13.5" hidden="false" customHeight="false" outlineLevel="0" collapsed="false">
      <c r="R791" s="88"/>
    </row>
    <row r="792" customFormat="false" ht="13.5" hidden="false" customHeight="false" outlineLevel="0" collapsed="false">
      <c r="R792" s="88"/>
    </row>
    <row r="793" customFormat="false" ht="13.5" hidden="false" customHeight="false" outlineLevel="0" collapsed="false">
      <c r="R793" s="88"/>
    </row>
    <row r="794" customFormat="false" ht="13.5" hidden="false" customHeight="false" outlineLevel="0" collapsed="false">
      <c r="R794" s="88"/>
    </row>
    <row r="795" customFormat="false" ht="13.5" hidden="false" customHeight="false" outlineLevel="0" collapsed="false">
      <c r="R795" s="88"/>
    </row>
    <row r="796" customFormat="false" ht="13.5" hidden="false" customHeight="false" outlineLevel="0" collapsed="false">
      <c r="R796" s="88"/>
    </row>
    <row r="797" customFormat="false" ht="13.5" hidden="false" customHeight="false" outlineLevel="0" collapsed="false">
      <c r="R797" s="88"/>
    </row>
    <row r="798" customFormat="false" ht="13.5" hidden="false" customHeight="false" outlineLevel="0" collapsed="false">
      <c r="R798" s="88"/>
    </row>
    <row r="799" customFormat="false" ht="13.5" hidden="false" customHeight="false" outlineLevel="0" collapsed="false">
      <c r="R799" s="88"/>
    </row>
    <row r="800" customFormat="false" ht="13.5" hidden="false" customHeight="false" outlineLevel="0" collapsed="false">
      <c r="R800" s="88"/>
    </row>
    <row r="801" customFormat="false" ht="13.5" hidden="false" customHeight="false" outlineLevel="0" collapsed="false">
      <c r="R801" s="88"/>
    </row>
    <row r="802" customFormat="false" ht="13.5" hidden="false" customHeight="false" outlineLevel="0" collapsed="false">
      <c r="R802" s="88"/>
    </row>
    <row r="803" customFormat="false" ht="13.5" hidden="false" customHeight="false" outlineLevel="0" collapsed="false">
      <c r="R803" s="88"/>
    </row>
    <row r="804" customFormat="false" ht="13.5" hidden="false" customHeight="false" outlineLevel="0" collapsed="false">
      <c r="R804" s="88"/>
    </row>
    <row r="805" customFormat="false" ht="13.5" hidden="false" customHeight="false" outlineLevel="0" collapsed="false">
      <c r="R805" s="88"/>
    </row>
    <row r="806" customFormat="false" ht="13.5" hidden="false" customHeight="false" outlineLevel="0" collapsed="false">
      <c r="R806" s="88"/>
    </row>
    <row r="807" customFormat="false" ht="13.5" hidden="false" customHeight="false" outlineLevel="0" collapsed="false">
      <c r="R807" s="88"/>
    </row>
    <row r="808" customFormat="false" ht="13.5" hidden="false" customHeight="false" outlineLevel="0" collapsed="false">
      <c r="R808" s="88"/>
    </row>
    <row r="809" customFormat="false" ht="13.5" hidden="false" customHeight="false" outlineLevel="0" collapsed="false">
      <c r="R809" s="88"/>
    </row>
    <row r="810" customFormat="false" ht="13.5" hidden="false" customHeight="false" outlineLevel="0" collapsed="false">
      <c r="R810" s="88"/>
    </row>
    <row r="811" customFormat="false" ht="13.5" hidden="false" customHeight="false" outlineLevel="0" collapsed="false">
      <c r="R811" s="88"/>
    </row>
    <row r="812" customFormat="false" ht="13.5" hidden="false" customHeight="false" outlineLevel="0" collapsed="false">
      <c r="R812" s="88"/>
    </row>
    <row r="813" customFormat="false" ht="13.5" hidden="false" customHeight="false" outlineLevel="0" collapsed="false">
      <c r="R813" s="88"/>
    </row>
    <row r="814" customFormat="false" ht="13.5" hidden="false" customHeight="false" outlineLevel="0" collapsed="false">
      <c r="R814" s="88"/>
    </row>
    <row r="815" customFormat="false" ht="13.5" hidden="false" customHeight="false" outlineLevel="0" collapsed="false">
      <c r="R815" s="88"/>
    </row>
    <row r="816" customFormat="false" ht="13.5" hidden="false" customHeight="false" outlineLevel="0" collapsed="false">
      <c r="R816" s="88"/>
    </row>
    <row r="817" customFormat="false" ht="13.5" hidden="false" customHeight="false" outlineLevel="0" collapsed="false">
      <c r="R817" s="88"/>
    </row>
    <row r="818" customFormat="false" ht="13.5" hidden="false" customHeight="false" outlineLevel="0" collapsed="false">
      <c r="R818" s="88"/>
    </row>
    <row r="819" customFormat="false" ht="13.5" hidden="false" customHeight="false" outlineLevel="0" collapsed="false">
      <c r="R819" s="88"/>
    </row>
    <row r="820" customFormat="false" ht="13.5" hidden="false" customHeight="false" outlineLevel="0" collapsed="false">
      <c r="R820" s="88"/>
    </row>
    <row r="821" customFormat="false" ht="13.5" hidden="false" customHeight="false" outlineLevel="0" collapsed="false">
      <c r="R821" s="88"/>
    </row>
    <row r="822" customFormat="false" ht="13.5" hidden="false" customHeight="false" outlineLevel="0" collapsed="false">
      <c r="R822" s="88"/>
    </row>
    <row r="823" customFormat="false" ht="13.5" hidden="false" customHeight="false" outlineLevel="0" collapsed="false">
      <c r="R823" s="88"/>
    </row>
    <row r="824" customFormat="false" ht="13.5" hidden="false" customHeight="false" outlineLevel="0" collapsed="false">
      <c r="R824" s="88"/>
    </row>
    <row r="825" customFormat="false" ht="13.5" hidden="false" customHeight="false" outlineLevel="0" collapsed="false">
      <c r="R825" s="88"/>
    </row>
    <row r="826" customFormat="false" ht="13.5" hidden="false" customHeight="false" outlineLevel="0" collapsed="false">
      <c r="R826" s="88"/>
    </row>
    <row r="827" customFormat="false" ht="13.5" hidden="false" customHeight="false" outlineLevel="0" collapsed="false">
      <c r="R827" s="88"/>
    </row>
    <row r="828" customFormat="false" ht="13.5" hidden="false" customHeight="false" outlineLevel="0" collapsed="false">
      <c r="R828" s="88"/>
    </row>
    <row r="829" customFormat="false" ht="13.5" hidden="false" customHeight="false" outlineLevel="0" collapsed="false">
      <c r="R829" s="88"/>
    </row>
    <row r="830" customFormat="false" ht="13.5" hidden="false" customHeight="false" outlineLevel="0" collapsed="false">
      <c r="R830" s="88"/>
    </row>
    <row r="831" customFormat="false" ht="13.5" hidden="false" customHeight="false" outlineLevel="0" collapsed="false">
      <c r="R831" s="88"/>
    </row>
    <row r="832" customFormat="false" ht="13.5" hidden="false" customHeight="false" outlineLevel="0" collapsed="false">
      <c r="R832" s="88"/>
    </row>
    <row r="833" customFormat="false" ht="13.5" hidden="false" customHeight="false" outlineLevel="0" collapsed="false">
      <c r="R833" s="88"/>
    </row>
    <row r="834" customFormat="false" ht="13.5" hidden="false" customHeight="false" outlineLevel="0" collapsed="false">
      <c r="R834" s="88"/>
    </row>
    <row r="835" customFormat="false" ht="13.5" hidden="false" customHeight="false" outlineLevel="0" collapsed="false">
      <c r="R835" s="88"/>
    </row>
    <row r="836" customFormat="false" ht="13.5" hidden="false" customHeight="false" outlineLevel="0" collapsed="false">
      <c r="R836" s="88"/>
    </row>
    <row r="837" customFormat="false" ht="13.5" hidden="false" customHeight="false" outlineLevel="0" collapsed="false">
      <c r="R837" s="88"/>
    </row>
    <row r="838" customFormat="false" ht="13.5" hidden="false" customHeight="false" outlineLevel="0" collapsed="false">
      <c r="R838" s="88"/>
    </row>
    <row r="839" customFormat="false" ht="13.5" hidden="false" customHeight="false" outlineLevel="0" collapsed="false">
      <c r="R839" s="88"/>
    </row>
    <row r="840" customFormat="false" ht="13.5" hidden="false" customHeight="false" outlineLevel="0" collapsed="false">
      <c r="R840" s="88"/>
    </row>
    <row r="841" customFormat="false" ht="13.5" hidden="false" customHeight="false" outlineLevel="0" collapsed="false">
      <c r="R841" s="88"/>
    </row>
    <row r="842" customFormat="false" ht="13.5" hidden="false" customHeight="false" outlineLevel="0" collapsed="false">
      <c r="R842" s="88"/>
    </row>
    <row r="843" customFormat="false" ht="13.5" hidden="false" customHeight="false" outlineLevel="0" collapsed="false">
      <c r="R843" s="88"/>
    </row>
    <row r="844" customFormat="false" ht="13.5" hidden="false" customHeight="false" outlineLevel="0" collapsed="false">
      <c r="R844" s="88"/>
    </row>
    <row r="845" customFormat="false" ht="13.5" hidden="false" customHeight="false" outlineLevel="0" collapsed="false">
      <c r="R845" s="88"/>
    </row>
    <row r="846" customFormat="false" ht="13.5" hidden="false" customHeight="false" outlineLevel="0" collapsed="false">
      <c r="R846" s="88"/>
    </row>
    <row r="847" customFormat="false" ht="13.5" hidden="false" customHeight="false" outlineLevel="0" collapsed="false">
      <c r="R847" s="88"/>
    </row>
    <row r="848" customFormat="false" ht="13.5" hidden="false" customHeight="false" outlineLevel="0" collapsed="false">
      <c r="R848" s="88"/>
    </row>
    <row r="849" customFormat="false" ht="13.5" hidden="false" customHeight="false" outlineLevel="0" collapsed="false">
      <c r="R849" s="88"/>
    </row>
    <row r="850" customFormat="false" ht="13.5" hidden="false" customHeight="false" outlineLevel="0" collapsed="false">
      <c r="R850" s="88"/>
    </row>
    <row r="851" customFormat="false" ht="13.5" hidden="false" customHeight="false" outlineLevel="0" collapsed="false">
      <c r="R851" s="88"/>
    </row>
    <row r="852" customFormat="false" ht="13.5" hidden="false" customHeight="false" outlineLevel="0" collapsed="false">
      <c r="R852" s="88"/>
    </row>
    <row r="853" customFormat="false" ht="13.5" hidden="false" customHeight="false" outlineLevel="0" collapsed="false">
      <c r="R853" s="88"/>
    </row>
    <row r="854" customFormat="false" ht="13.5" hidden="false" customHeight="false" outlineLevel="0" collapsed="false">
      <c r="R854" s="88"/>
    </row>
    <row r="855" customFormat="false" ht="13.5" hidden="false" customHeight="false" outlineLevel="0" collapsed="false">
      <c r="R855" s="88"/>
    </row>
    <row r="856" customFormat="false" ht="13.5" hidden="false" customHeight="false" outlineLevel="0" collapsed="false">
      <c r="R856" s="88"/>
    </row>
    <row r="857" customFormat="false" ht="13.5" hidden="false" customHeight="false" outlineLevel="0" collapsed="false">
      <c r="R857" s="88"/>
    </row>
    <row r="858" customFormat="false" ht="13.5" hidden="false" customHeight="false" outlineLevel="0" collapsed="false">
      <c r="R858" s="88"/>
    </row>
    <row r="859" customFormat="false" ht="13.5" hidden="false" customHeight="false" outlineLevel="0" collapsed="false">
      <c r="R859" s="88"/>
    </row>
    <row r="860" customFormat="false" ht="13.5" hidden="false" customHeight="false" outlineLevel="0" collapsed="false">
      <c r="R860" s="88"/>
    </row>
    <row r="861" customFormat="false" ht="13.5" hidden="false" customHeight="false" outlineLevel="0" collapsed="false">
      <c r="R861" s="88"/>
    </row>
    <row r="862" customFormat="false" ht="13.5" hidden="false" customHeight="false" outlineLevel="0" collapsed="false">
      <c r="R862" s="88"/>
    </row>
    <row r="863" customFormat="false" ht="13.5" hidden="false" customHeight="false" outlineLevel="0" collapsed="false">
      <c r="R863" s="88"/>
    </row>
    <row r="864" customFormat="false" ht="13.5" hidden="false" customHeight="false" outlineLevel="0" collapsed="false">
      <c r="R864" s="88"/>
    </row>
    <row r="865" customFormat="false" ht="13.5" hidden="false" customHeight="false" outlineLevel="0" collapsed="false">
      <c r="R865" s="88"/>
    </row>
    <row r="866" customFormat="false" ht="13.5" hidden="false" customHeight="false" outlineLevel="0" collapsed="false">
      <c r="R866" s="88"/>
    </row>
    <row r="867" customFormat="false" ht="13.5" hidden="false" customHeight="false" outlineLevel="0" collapsed="false">
      <c r="R867" s="88"/>
    </row>
    <row r="868" customFormat="false" ht="13.5" hidden="false" customHeight="false" outlineLevel="0" collapsed="false">
      <c r="R868" s="88"/>
    </row>
    <row r="869" customFormat="false" ht="13.5" hidden="false" customHeight="false" outlineLevel="0" collapsed="false">
      <c r="R869" s="88"/>
    </row>
    <row r="870" customFormat="false" ht="13.5" hidden="false" customHeight="false" outlineLevel="0" collapsed="false">
      <c r="R870" s="88"/>
    </row>
    <row r="871" customFormat="false" ht="13.5" hidden="false" customHeight="false" outlineLevel="0" collapsed="false">
      <c r="R871" s="88"/>
    </row>
    <row r="872" customFormat="false" ht="13.5" hidden="false" customHeight="false" outlineLevel="0" collapsed="false">
      <c r="R872" s="88"/>
    </row>
    <row r="873" customFormat="false" ht="13.5" hidden="false" customHeight="false" outlineLevel="0" collapsed="false">
      <c r="R873" s="88"/>
    </row>
    <row r="874" customFormat="false" ht="13.5" hidden="false" customHeight="false" outlineLevel="0" collapsed="false">
      <c r="R874" s="88"/>
    </row>
    <row r="875" customFormat="false" ht="13.5" hidden="false" customHeight="false" outlineLevel="0" collapsed="false">
      <c r="R875" s="88"/>
    </row>
    <row r="876" customFormat="false" ht="13.5" hidden="false" customHeight="false" outlineLevel="0" collapsed="false">
      <c r="R876" s="88"/>
    </row>
    <row r="877" customFormat="false" ht="13.5" hidden="false" customHeight="false" outlineLevel="0" collapsed="false">
      <c r="R877" s="88"/>
    </row>
    <row r="878" customFormat="false" ht="13.5" hidden="false" customHeight="false" outlineLevel="0" collapsed="false">
      <c r="R878" s="88"/>
    </row>
    <row r="879" customFormat="false" ht="13.5" hidden="false" customHeight="false" outlineLevel="0" collapsed="false">
      <c r="R879" s="88"/>
    </row>
    <row r="880" customFormat="false" ht="13.5" hidden="false" customHeight="false" outlineLevel="0" collapsed="false">
      <c r="R880" s="88"/>
    </row>
    <row r="881" customFormat="false" ht="13.5" hidden="false" customHeight="false" outlineLevel="0" collapsed="false">
      <c r="R881" s="88"/>
    </row>
    <row r="882" customFormat="false" ht="13.5" hidden="false" customHeight="false" outlineLevel="0" collapsed="false">
      <c r="R882" s="88"/>
    </row>
    <row r="883" customFormat="false" ht="13.5" hidden="false" customHeight="false" outlineLevel="0" collapsed="false">
      <c r="R883" s="88"/>
    </row>
    <row r="884" customFormat="false" ht="13.5" hidden="false" customHeight="false" outlineLevel="0" collapsed="false">
      <c r="R884" s="88"/>
    </row>
    <row r="885" customFormat="false" ht="13.5" hidden="false" customHeight="false" outlineLevel="0" collapsed="false">
      <c r="R885" s="88"/>
    </row>
    <row r="886" customFormat="false" ht="13.5" hidden="false" customHeight="false" outlineLevel="0" collapsed="false">
      <c r="R886" s="88"/>
    </row>
    <row r="887" customFormat="false" ht="13.5" hidden="false" customHeight="false" outlineLevel="0" collapsed="false">
      <c r="R887" s="88"/>
    </row>
    <row r="888" customFormat="false" ht="13.5" hidden="false" customHeight="false" outlineLevel="0" collapsed="false">
      <c r="R888" s="88"/>
    </row>
    <row r="889" customFormat="false" ht="13.5" hidden="false" customHeight="false" outlineLevel="0" collapsed="false">
      <c r="R889" s="88"/>
    </row>
    <row r="890" customFormat="false" ht="13.5" hidden="false" customHeight="false" outlineLevel="0" collapsed="false">
      <c r="R890" s="88"/>
    </row>
    <row r="891" customFormat="false" ht="13.5" hidden="false" customHeight="false" outlineLevel="0" collapsed="false">
      <c r="R891" s="88"/>
    </row>
    <row r="892" customFormat="false" ht="13.5" hidden="false" customHeight="false" outlineLevel="0" collapsed="false">
      <c r="R892" s="88"/>
    </row>
    <row r="893" customFormat="false" ht="13.5" hidden="false" customHeight="false" outlineLevel="0" collapsed="false">
      <c r="R893" s="88"/>
    </row>
    <row r="894" customFormat="false" ht="13.5" hidden="false" customHeight="false" outlineLevel="0" collapsed="false">
      <c r="R894" s="88"/>
    </row>
    <row r="895" customFormat="false" ht="13.5" hidden="false" customHeight="false" outlineLevel="0" collapsed="false">
      <c r="R895" s="88"/>
    </row>
    <row r="896" customFormat="false" ht="13.5" hidden="false" customHeight="false" outlineLevel="0" collapsed="false">
      <c r="R896" s="88"/>
    </row>
    <row r="897" customFormat="false" ht="13.5" hidden="false" customHeight="false" outlineLevel="0" collapsed="false">
      <c r="R897" s="88"/>
    </row>
    <row r="898" customFormat="false" ht="13.5" hidden="false" customHeight="false" outlineLevel="0" collapsed="false">
      <c r="R898" s="88"/>
    </row>
    <row r="899" customFormat="false" ht="13.5" hidden="false" customHeight="false" outlineLevel="0" collapsed="false">
      <c r="R899" s="88"/>
    </row>
    <row r="900" customFormat="false" ht="13.5" hidden="false" customHeight="false" outlineLevel="0" collapsed="false">
      <c r="R900" s="88"/>
    </row>
    <row r="901" customFormat="false" ht="13.5" hidden="false" customHeight="false" outlineLevel="0" collapsed="false">
      <c r="R901" s="88"/>
    </row>
    <row r="902" customFormat="false" ht="13.5" hidden="false" customHeight="false" outlineLevel="0" collapsed="false">
      <c r="R902" s="88"/>
    </row>
    <row r="903" customFormat="false" ht="13.5" hidden="false" customHeight="false" outlineLevel="0" collapsed="false">
      <c r="R903" s="88"/>
    </row>
    <row r="904" customFormat="false" ht="13.5" hidden="false" customHeight="false" outlineLevel="0" collapsed="false">
      <c r="R904" s="88"/>
    </row>
    <row r="905" customFormat="false" ht="13.5" hidden="false" customHeight="false" outlineLevel="0" collapsed="false">
      <c r="R905" s="88"/>
    </row>
    <row r="906" customFormat="false" ht="13.5" hidden="false" customHeight="false" outlineLevel="0" collapsed="false">
      <c r="R906" s="88"/>
    </row>
    <row r="907" customFormat="false" ht="13.5" hidden="false" customHeight="false" outlineLevel="0" collapsed="false">
      <c r="R907" s="88"/>
    </row>
    <row r="908" customFormat="false" ht="13.5" hidden="false" customHeight="false" outlineLevel="0" collapsed="false">
      <c r="R908" s="88"/>
    </row>
    <row r="909" customFormat="false" ht="13.5" hidden="false" customHeight="false" outlineLevel="0" collapsed="false">
      <c r="R909" s="88"/>
    </row>
    <row r="910" customFormat="false" ht="13.5" hidden="false" customHeight="false" outlineLevel="0" collapsed="false">
      <c r="R910" s="88"/>
    </row>
    <row r="911" customFormat="false" ht="13.5" hidden="false" customHeight="false" outlineLevel="0" collapsed="false">
      <c r="R911" s="88"/>
    </row>
    <row r="912" customFormat="false" ht="13.5" hidden="false" customHeight="false" outlineLevel="0" collapsed="false">
      <c r="R912" s="88"/>
    </row>
    <row r="913" customFormat="false" ht="13.5" hidden="false" customHeight="false" outlineLevel="0" collapsed="false">
      <c r="R913" s="88"/>
    </row>
    <row r="914" customFormat="false" ht="13.5" hidden="false" customHeight="false" outlineLevel="0" collapsed="false">
      <c r="R914" s="88"/>
    </row>
    <row r="915" customFormat="false" ht="13.5" hidden="false" customHeight="false" outlineLevel="0" collapsed="false">
      <c r="R915" s="88"/>
    </row>
    <row r="916" customFormat="false" ht="13.5" hidden="false" customHeight="false" outlineLevel="0" collapsed="false">
      <c r="R916" s="88"/>
    </row>
    <row r="917" customFormat="false" ht="13.5" hidden="false" customHeight="false" outlineLevel="0" collapsed="false">
      <c r="R917" s="88"/>
    </row>
    <row r="918" customFormat="false" ht="13.5" hidden="false" customHeight="false" outlineLevel="0" collapsed="false">
      <c r="R918" s="88"/>
    </row>
    <row r="919" customFormat="false" ht="13.5" hidden="false" customHeight="false" outlineLevel="0" collapsed="false">
      <c r="R919" s="88"/>
    </row>
    <row r="920" customFormat="false" ht="13.5" hidden="false" customHeight="false" outlineLevel="0" collapsed="false">
      <c r="R920" s="88"/>
    </row>
    <row r="921" customFormat="false" ht="13.5" hidden="false" customHeight="false" outlineLevel="0" collapsed="false">
      <c r="R921" s="88"/>
    </row>
    <row r="922" customFormat="false" ht="13.5" hidden="false" customHeight="false" outlineLevel="0" collapsed="false">
      <c r="R922" s="88"/>
    </row>
    <row r="923" customFormat="false" ht="13.5" hidden="false" customHeight="false" outlineLevel="0" collapsed="false">
      <c r="R923" s="88"/>
    </row>
    <row r="924" customFormat="false" ht="13.5" hidden="false" customHeight="false" outlineLevel="0" collapsed="false">
      <c r="R924" s="88"/>
    </row>
    <row r="925" customFormat="false" ht="13.5" hidden="false" customHeight="false" outlineLevel="0" collapsed="false">
      <c r="R925" s="88"/>
    </row>
    <row r="926" customFormat="false" ht="13.5" hidden="false" customHeight="false" outlineLevel="0" collapsed="false">
      <c r="R926" s="88"/>
    </row>
    <row r="927" customFormat="false" ht="13.5" hidden="false" customHeight="false" outlineLevel="0" collapsed="false">
      <c r="R927" s="88"/>
    </row>
    <row r="928" customFormat="false" ht="13.5" hidden="false" customHeight="false" outlineLevel="0" collapsed="false">
      <c r="R928" s="88"/>
    </row>
    <row r="929" customFormat="false" ht="13.5" hidden="false" customHeight="false" outlineLevel="0" collapsed="false">
      <c r="R929" s="88"/>
    </row>
    <row r="930" customFormat="false" ht="13.5" hidden="false" customHeight="false" outlineLevel="0" collapsed="false">
      <c r="R930" s="88"/>
    </row>
    <row r="931" customFormat="false" ht="13.5" hidden="false" customHeight="false" outlineLevel="0" collapsed="false">
      <c r="R931" s="88"/>
    </row>
    <row r="932" customFormat="false" ht="13.5" hidden="false" customHeight="false" outlineLevel="0" collapsed="false">
      <c r="R932" s="88"/>
    </row>
    <row r="933" customFormat="false" ht="13.5" hidden="false" customHeight="false" outlineLevel="0" collapsed="false">
      <c r="R933" s="88"/>
    </row>
    <row r="934" customFormat="false" ht="13.5" hidden="false" customHeight="false" outlineLevel="0" collapsed="false">
      <c r="R934" s="88"/>
    </row>
    <row r="935" customFormat="false" ht="13.5" hidden="false" customHeight="false" outlineLevel="0" collapsed="false">
      <c r="R935" s="88"/>
    </row>
    <row r="936" customFormat="false" ht="13.5" hidden="false" customHeight="false" outlineLevel="0" collapsed="false">
      <c r="R936" s="88"/>
    </row>
    <row r="937" customFormat="false" ht="13.5" hidden="false" customHeight="false" outlineLevel="0" collapsed="false">
      <c r="R937" s="88"/>
    </row>
    <row r="938" customFormat="false" ht="13.5" hidden="false" customHeight="false" outlineLevel="0" collapsed="false">
      <c r="R938" s="88"/>
    </row>
    <row r="939" customFormat="false" ht="13.5" hidden="false" customHeight="false" outlineLevel="0" collapsed="false">
      <c r="R939" s="88"/>
    </row>
    <row r="940" customFormat="false" ht="13.5" hidden="false" customHeight="false" outlineLevel="0" collapsed="false">
      <c r="R940" s="88"/>
    </row>
    <row r="941" customFormat="false" ht="13.5" hidden="false" customHeight="false" outlineLevel="0" collapsed="false">
      <c r="R941" s="88"/>
    </row>
    <row r="942" customFormat="false" ht="13.5" hidden="false" customHeight="false" outlineLevel="0" collapsed="false">
      <c r="R942" s="88"/>
    </row>
    <row r="943" customFormat="false" ht="13.5" hidden="false" customHeight="false" outlineLevel="0" collapsed="false">
      <c r="R943" s="88"/>
    </row>
    <row r="944" customFormat="false" ht="13.5" hidden="false" customHeight="false" outlineLevel="0" collapsed="false">
      <c r="R944" s="88"/>
    </row>
    <row r="945" customFormat="false" ht="13.5" hidden="false" customHeight="false" outlineLevel="0" collapsed="false">
      <c r="R945" s="88"/>
    </row>
    <row r="946" customFormat="false" ht="13.5" hidden="false" customHeight="false" outlineLevel="0" collapsed="false">
      <c r="R946" s="88"/>
    </row>
    <row r="947" customFormat="false" ht="13.5" hidden="false" customHeight="false" outlineLevel="0" collapsed="false">
      <c r="R947" s="88"/>
    </row>
    <row r="948" customFormat="false" ht="13.5" hidden="false" customHeight="false" outlineLevel="0" collapsed="false">
      <c r="R948" s="88"/>
    </row>
    <row r="949" customFormat="false" ht="13.5" hidden="false" customHeight="false" outlineLevel="0" collapsed="false">
      <c r="R949" s="88"/>
    </row>
    <row r="950" customFormat="false" ht="13.5" hidden="false" customHeight="false" outlineLevel="0" collapsed="false">
      <c r="R950" s="88"/>
    </row>
    <row r="951" customFormat="false" ht="13.5" hidden="false" customHeight="false" outlineLevel="0" collapsed="false">
      <c r="R951" s="88"/>
    </row>
    <row r="952" customFormat="false" ht="13.5" hidden="false" customHeight="false" outlineLevel="0" collapsed="false">
      <c r="R952" s="88"/>
    </row>
    <row r="953" customFormat="false" ht="13.5" hidden="false" customHeight="false" outlineLevel="0" collapsed="false">
      <c r="R953" s="88"/>
    </row>
    <row r="954" customFormat="false" ht="13.5" hidden="false" customHeight="false" outlineLevel="0" collapsed="false">
      <c r="R954" s="88"/>
    </row>
    <row r="955" customFormat="false" ht="13.5" hidden="false" customHeight="false" outlineLevel="0" collapsed="false">
      <c r="R955" s="88"/>
    </row>
  </sheetData>
  <mergeCells count="44">
    <mergeCell ref="B1:S1"/>
    <mergeCell ref="B2:S2"/>
    <mergeCell ref="B4:C4"/>
    <mergeCell ref="D4:J4"/>
    <mergeCell ref="K4:L4"/>
    <mergeCell ref="M4:S4"/>
    <mergeCell ref="B5:C5"/>
    <mergeCell ref="D5:J5"/>
    <mergeCell ref="K5:L5"/>
    <mergeCell ref="M5:S5"/>
    <mergeCell ref="B6:C6"/>
    <mergeCell ref="D6:J6"/>
    <mergeCell ref="K6:L6"/>
    <mergeCell ref="M6:S6"/>
    <mergeCell ref="B8:B9"/>
    <mergeCell ref="D8:D9"/>
    <mergeCell ref="F8:F9"/>
    <mergeCell ref="G8:G9"/>
    <mergeCell ref="H8:H9"/>
    <mergeCell ref="I8:I9"/>
    <mergeCell ref="K8:L8"/>
    <mergeCell ref="M8:M9"/>
    <mergeCell ref="N8:N9"/>
    <mergeCell ref="Q8:Q9"/>
    <mergeCell ref="S8:S9"/>
    <mergeCell ref="B10:D10"/>
    <mergeCell ref="C11:S11"/>
    <mergeCell ref="C13:S13"/>
    <mergeCell ref="B16:D16"/>
    <mergeCell ref="C17:S17"/>
    <mergeCell ref="C19:S19"/>
    <mergeCell ref="B20:F20"/>
    <mergeCell ref="C21:S21"/>
    <mergeCell ref="C23:S23"/>
    <mergeCell ref="C25:S25"/>
    <mergeCell ref="B29:F29"/>
    <mergeCell ref="C30:S30"/>
    <mergeCell ref="C33:S33"/>
    <mergeCell ref="B35:P35"/>
    <mergeCell ref="D37:L37"/>
    <mergeCell ref="D38:F38"/>
    <mergeCell ref="H44:K44"/>
    <mergeCell ref="D45:F45"/>
    <mergeCell ref="N45:P45"/>
  </mergeCells>
  <dataValidations count="4">
    <dataValidation allowBlank="true" errorStyle="stop" operator="between" showDropDown="false" showErrorMessage="true" showInputMessage="false" sqref="E12 E14:E15 E18 E22 E24 E26:E28 E31:E32 E34" type="list">
      <formula1>"VAM,HAM,Job Desc,Initiative,Problem,Boundaries"</formula1>
      <formula2>0</formula2>
    </dataValidation>
    <dataValidation allowBlank="true" errorStyle="stop" operator="between" showDropDown="false" showErrorMessage="true" showInputMessage="false" sqref="C12 C14:C15 C18 C22 C24 C26:C28 C31:C32 C34" type="list">
      <formula1>"IDR,%,#"</formula1>
      <formula2>0</formula2>
    </dataValidation>
    <dataValidation allowBlank="true" errorStyle="stop" operator="between" showDropDown="false" showErrorMessage="true" showInputMessage="false" sqref="M12 M22 M24" type="list">
      <formula1>"Maksimal,Minimal,MIn-Max"</formula1>
      <formula2>0</formula2>
    </dataValidation>
    <dataValidation allowBlank="true" errorStyle="stop" operator="between" showDropDown="false" showErrorMessage="true" showInputMessage="false" sqref="G12 G14:G15 G18 G22 G24 G26:G28 G31:G32 G34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1:E15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8.6328125" defaultRowHeight="12" zeroHeight="false" outlineLevelRow="0" outlineLevelCol="0"/>
  <cols>
    <col collapsed="false" customWidth="true" hidden="false" outlineLevel="0" max="2" min="2" style="0" width="16.63"/>
    <col collapsed="false" customWidth="true" hidden="false" outlineLevel="0" max="3" min="3" style="0" width="40.63"/>
    <col collapsed="false" customWidth="true" hidden="false" outlineLevel="0" max="4" min="4" style="0" width="18.27"/>
    <col collapsed="false" customWidth="true" hidden="false" outlineLevel="0" max="5" min="5" style="0" width="22.91"/>
  </cols>
  <sheetData>
    <row r="1" customFormat="false" ht="12.65" hidden="false" customHeight="false" outlineLevel="0" collapsed="false"/>
    <row r="2" customFormat="false" ht="12.65" hidden="false" customHeight="false" outlineLevel="0" collapsed="false">
      <c r="B2" s="98" t="s">
        <v>122</v>
      </c>
      <c r="C2" s="98" t="s">
        <v>123</v>
      </c>
      <c r="D2" s="98" t="s">
        <v>124</v>
      </c>
      <c r="E2" s="98" t="s">
        <v>125</v>
      </c>
    </row>
    <row r="3" customFormat="false" ht="12.65" hidden="false" customHeight="false" outlineLevel="0" collapsed="false">
      <c r="B3" s="99" t="s">
        <v>34</v>
      </c>
      <c r="C3" s="99" t="s">
        <v>36</v>
      </c>
      <c r="D3" s="99" t="s">
        <v>126</v>
      </c>
      <c r="E3" s="99"/>
    </row>
    <row r="4" customFormat="false" ht="12.65" hidden="false" customHeight="false" outlineLevel="0" collapsed="false">
      <c r="B4" s="99" t="s">
        <v>46</v>
      </c>
      <c r="C4" s="99" t="s">
        <v>127</v>
      </c>
      <c r="D4" s="99" t="s">
        <v>126</v>
      </c>
      <c r="E4" s="99"/>
    </row>
    <row r="5" customFormat="false" ht="12.65" hidden="false" customHeight="false" outlineLevel="0" collapsed="false">
      <c r="B5" s="99" t="s">
        <v>53</v>
      </c>
      <c r="C5" s="99" t="s">
        <v>128</v>
      </c>
      <c r="D5" s="99" t="s">
        <v>126</v>
      </c>
      <c r="E5" s="99" t="s">
        <v>129</v>
      </c>
    </row>
    <row r="6" customFormat="false" ht="12.65" hidden="false" customHeight="false" outlineLevel="0" collapsed="false">
      <c r="B6" s="99" t="s">
        <v>62</v>
      </c>
      <c r="C6" s="99" t="s">
        <v>130</v>
      </c>
      <c r="D6" s="99" t="s">
        <v>131</v>
      </c>
      <c r="E6" s="99" t="s">
        <v>129</v>
      </c>
    </row>
    <row r="7" customFormat="false" ht="12.65" hidden="false" customHeight="false" outlineLevel="0" collapsed="false">
      <c r="B7" s="99" t="s">
        <v>72</v>
      </c>
      <c r="C7" s="99" t="s">
        <v>132</v>
      </c>
      <c r="D7" s="99" t="s">
        <v>131</v>
      </c>
      <c r="E7" s="99"/>
    </row>
    <row r="8" customFormat="false" ht="12.65" hidden="false" customHeight="false" outlineLevel="0" collapsed="false">
      <c r="B8" s="99" t="s">
        <v>78</v>
      </c>
      <c r="C8" s="99" t="s">
        <v>79</v>
      </c>
      <c r="D8" s="99" t="s">
        <v>126</v>
      </c>
      <c r="E8" s="99"/>
    </row>
    <row r="9" customFormat="false" ht="12.65" hidden="false" customHeight="false" outlineLevel="0" collapsed="false">
      <c r="B9" s="99" t="s">
        <v>84</v>
      </c>
      <c r="C9" s="99" t="s">
        <v>133</v>
      </c>
      <c r="D9" s="99" t="s">
        <v>131</v>
      </c>
      <c r="E9" s="99"/>
    </row>
    <row r="10" customFormat="false" ht="12.65" hidden="false" customHeight="false" outlineLevel="0" collapsed="false">
      <c r="B10" s="99" t="s">
        <v>87</v>
      </c>
      <c r="C10" s="99" t="s">
        <v>134</v>
      </c>
      <c r="D10" s="99" t="s">
        <v>131</v>
      </c>
      <c r="E10" s="99"/>
    </row>
    <row r="11" customFormat="false" ht="12.65" hidden="false" customHeight="false" outlineLevel="0" collapsed="false">
      <c r="B11" s="99" t="s">
        <v>91</v>
      </c>
      <c r="C11" s="99" t="s">
        <v>92</v>
      </c>
      <c r="D11" s="99" t="s">
        <v>131</v>
      </c>
      <c r="E11" s="99" t="s">
        <v>135</v>
      </c>
    </row>
    <row r="12" customFormat="false" ht="12.65" hidden="false" customHeight="false" outlineLevel="0" collapsed="false">
      <c r="B12" s="99" t="s">
        <v>98</v>
      </c>
      <c r="C12" s="99" t="s">
        <v>99</v>
      </c>
      <c r="D12" s="99" t="s">
        <v>131</v>
      </c>
      <c r="E12" s="99"/>
    </row>
    <row r="13" customFormat="false" ht="12.65" hidden="false" customHeight="false" outlineLevel="0" collapsed="false">
      <c r="B13" s="99" t="s">
        <v>108</v>
      </c>
      <c r="C13" s="99" t="s">
        <v>136</v>
      </c>
      <c r="D13" s="99" t="s">
        <v>131</v>
      </c>
      <c r="E13" s="99"/>
    </row>
    <row r="14" customFormat="false" ht="12.65" hidden="false" customHeight="false" outlineLevel="0" collapsed="false">
      <c r="B14" s="99" t="s">
        <v>102</v>
      </c>
      <c r="C14" s="99" t="s">
        <v>103</v>
      </c>
      <c r="D14" s="100" t="s">
        <v>131</v>
      </c>
      <c r="E14" s="100"/>
    </row>
    <row r="15" customFormat="false" ht="12.65" hidden="false" customHeight="false" outlineLevel="0" collapsed="false">
      <c r="B15" s="99" t="s">
        <v>108</v>
      </c>
      <c r="C15" s="99" t="s">
        <v>137</v>
      </c>
      <c r="D15" s="99" t="s">
        <v>131</v>
      </c>
      <c r="E15" s="100"/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E19" activeCellId="0" sqref="E19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35</v>
      </c>
      <c r="C1" s="103" t="s">
        <v>36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39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43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09" t="n">
        <v>110000000</v>
      </c>
      <c r="C7" s="109" t="n">
        <v>50000000</v>
      </c>
      <c r="D7" s="109" t="n">
        <v>40000000</v>
      </c>
      <c r="E7" s="110" t="n">
        <f aca="false">IF(ISBLANK(B7), 0,IF(B7&lt;D7, 0, IF(B7=D7, 80, IF(B7=C7, 100, IF(B7&lt;C7, 80 + (B7-D7)/(C7-D7)*(100-80), 100 + (B7-C7)/(C7-D7)*(100-80))))))</f>
        <v>220</v>
      </c>
      <c r="F7" s="111" t="str">
        <f aca="false">IF(ISBLANK(B7), "isi data dulu",IF(B7 &lt; D7, "Dibawah target", IF(B7 &lt;= C7, "Di dalam target", "Melebihi target")))</f>
        <v>Melebihi target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13" t="n">
        <v>0</v>
      </c>
      <c r="C8" s="113" t="n">
        <v>50000000</v>
      </c>
      <c r="D8" s="113" t="n">
        <v>40000000</v>
      </c>
      <c r="E8" s="114" t="n">
        <f aca="false">IF(ISBLANK(B8), 0,IF(B8&lt;D8, 0, IF(B8=D8, 80, IF(B8=C8, 100, IF(B8&lt;C8, 80 + (B8-D8)/(C8-D8)*(100-80), 100 + (B8-C8)/(C8-D8)*(100-80))))))</f>
        <v>0</v>
      </c>
      <c r="F8" s="115" t="str">
        <f aca="false">IF(ISBLANK(B8), "isi data dulu",IF(B8 &lt; D8, "Dibawah target", IF(B8 &lt;= C8, "Di dalam target", "Melebihi target")))</f>
        <v>Dibawah target</v>
      </c>
      <c r="G8" s="104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09" t="n">
        <v>0</v>
      </c>
      <c r="C9" s="109" t="n">
        <v>50000000</v>
      </c>
      <c r="D9" s="109" t="n">
        <v>40000000</v>
      </c>
      <c r="E9" s="110" t="n">
        <f aca="false">IF(ISBLANK(B9), 0,IF(B9&lt;D9, 0, IF(B9=D9, 80, IF(B9=C9, 100, IF(B9&lt;C9, 80 + (B9-D9)/(C9-D9)*(100-80), 100 + (B9-C9)/(C9-D9)*(100-80))))))</f>
        <v>0</v>
      </c>
      <c r="F9" s="111" t="str">
        <f aca="false">IF(ISBLANK(B9), "isi data dulu",IF(B9 &lt; D9, "Dibawah target", IF(B9 &lt;= C9, "Di dalam target", "Melebihi target")))</f>
        <v>Dibawah target</v>
      </c>
      <c r="G9" s="104"/>
      <c r="H9" s="104"/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145</v>
      </c>
      <c r="B10" s="113" t="n">
        <v>0</v>
      </c>
      <c r="C10" s="113" t="n">
        <v>50000000</v>
      </c>
      <c r="D10" s="113" t="n">
        <v>40000000</v>
      </c>
      <c r="E10" s="114" t="n">
        <f aca="false">IF(ISBLANK(B10), 0,IF(B10&lt;D10, 0, IF(B10=D10, 80, IF(B10=C10, 100, IF(B10&lt;C10, 80 + (B10-D10)/(C10-D10)*(100-80), 100 + (B10-C10)/(C10-D10)*(100-80))))))</f>
        <v>0</v>
      </c>
      <c r="F10" s="115" t="str">
        <f aca="false">IF(ISBLANK(B10), "isi data dulu",IF(B10 &lt; D10, "Dibawah target", IF(B10 &lt;= C10, "Di dalam target", "Melebihi target")))</f>
        <v>Dibawah target</v>
      </c>
      <c r="G10" s="104"/>
      <c r="H10" s="104"/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08" t="s">
        <v>146</v>
      </c>
      <c r="B11" s="109" t="n">
        <v>0</v>
      </c>
      <c r="C11" s="109" t="n">
        <v>50000000</v>
      </c>
      <c r="D11" s="109" t="n">
        <v>40000000</v>
      </c>
      <c r="E11" s="110" t="n">
        <f aca="false">IF(ISBLANK(B11), 0,IF(B11&lt;D11, 0, IF(B11=D11, 80, IF(B11=C11, 100, IF(B11&lt;C11, 80 + (B11-D11)/(C11-D11)*(100-80), 100 + (B11-C11)/(C11-D11)*(100-80))))))</f>
        <v>0</v>
      </c>
      <c r="F11" s="111" t="str">
        <f aca="false">IF(ISBLANK(B11), "isi data dulu",IF(B11 &lt; D11, "Dibawah target", IF(B11 &lt;= C11, "Di dalam target", "Melebihi target")))</f>
        <v>Dibawah target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12" t="s">
        <v>147</v>
      </c>
      <c r="B12" s="113" t="n">
        <v>0</v>
      </c>
      <c r="C12" s="113" t="n">
        <v>50000000</v>
      </c>
      <c r="D12" s="113" t="n">
        <v>40000000</v>
      </c>
      <c r="E12" s="114" t="n">
        <f aca="false">IF(ISBLANK(B12), 0,IF(B12&lt;D12, 0, IF(B12=D12, 80, IF(B12=C12, 100, IF(B12&lt;C12, 80 + (B12-D12)/(C12-D12)*(100-80), 100 + (B12-C12)/(C12-D12)*(100-80))))))</f>
        <v>0</v>
      </c>
      <c r="F12" s="115" t="str">
        <f aca="false">IF(ISBLANK(B12), "isi data dulu",IF(B12 &lt; D12, "Dibawah target", IF(B12 &lt;= C12, "Di dalam target", "Melebihi target")))</f>
        <v>Dibawah target</v>
      </c>
      <c r="G12" s="104"/>
      <c r="H12" s="104"/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8" t="s">
        <v>148</v>
      </c>
      <c r="B13" s="109" t="n">
        <v>0</v>
      </c>
      <c r="C13" s="109" t="n">
        <v>50000000</v>
      </c>
      <c r="D13" s="109" t="n">
        <v>40000000</v>
      </c>
      <c r="E13" s="110" t="n">
        <f aca="false">IF(ISBLANK(B13), 0,IF(B13&lt;D13, 0, IF(B13=D13, 80, IF(B13=C13, 100, IF(B13&lt;C13, 80 + (B13-D13)/(C13-D13)*(100-80), 100 + (B13-C13)/(C13-D13)*(100-80))))))</f>
        <v>0</v>
      </c>
      <c r="F13" s="111" t="str">
        <f aca="false">IF(ISBLANK(B13), "isi data dulu",IF(B13 &lt; D13, "Dibawah target", IF(B13 &lt;= C13, "Di dalam target", "Melebihi target")))</f>
        <v>Dibawah target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12" t="s">
        <v>149</v>
      </c>
      <c r="B14" s="113" t="n">
        <v>0</v>
      </c>
      <c r="C14" s="113" t="n">
        <v>50000000</v>
      </c>
      <c r="D14" s="113" t="n">
        <v>40000000</v>
      </c>
      <c r="E14" s="114" t="n">
        <f aca="false">IF(ISBLANK(B14), 0,IF(B14&lt;D14, 0, IF(B14=D14, 80, IF(B14=C14, 100, IF(B14&lt;C14, 80 + (B14-D14)/(C14-D14)*(100-80), 100 + (B14-C14)/(C14-D14)*(100-80))))))</f>
        <v>0</v>
      </c>
      <c r="F14" s="115" t="str">
        <f aca="false">IF(ISBLANK(B14), "isi data dulu",IF(B14 &lt; D14, "Dibawah target", IF(B14 &lt;= C14, "Di dalam target", "Melebihi target")))</f>
        <v>Dibawah target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8" t="s">
        <v>150</v>
      </c>
      <c r="B15" s="109" t="n">
        <v>0</v>
      </c>
      <c r="C15" s="109" t="n">
        <v>50000000</v>
      </c>
      <c r="D15" s="109" t="n">
        <v>40000000</v>
      </c>
      <c r="E15" s="110" t="n">
        <f aca="false">IF(ISBLANK(B15), 0,IF(B15&lt;D15, 0, IF(B15=D15, 80, IF(B15=C15, 100, IF(B15&lt;C15, 80 + (B15-D15)/(C15-D15)*(100-80), 100 + (B15-C15)/(C15-D15)*(100-80))))))</f>
        <v>0</v>
      </c>
      <c r="F15" s="111" t="str">
        <f aca="false">IF(ISBLANK(B15), "isi data dulu",IF(B15 &lt; D15, "Dibawah target", IF(B15 &lt;= C15, "Di dalam target", "Melebihi target")))</f>
        <v>Dibawah target</v>
      </c>
      <c r="G15" s="104"/>
      <c r="H15" s="104"/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12" t="s">
        <v>151</v>
      </c>
      <c r="B16" s="113"/>
      <c r="C16" s="113" t="n">
        <v>50000000</v>
      </c>
      <c r="D16" s="113" t="n">
        <v>40000000</v>
      </c>
      <c r="E16" s="114" t="n">
        <f aca="false">IF(ISBLANK(B16), 0,IF(B16&lt;D16, 0, IF(B16=D16, 80, IF(B16=C16, 100, IF(B16&lt;C16, 80 + (B16-D16)/(C16-D16)*(100-80), 100 + (B16-C16)/(C16-D16)*(100-80))))))</f>
        <v>0</v>
      </c>
      <c r="F16" s="115" t="str">
        <f aca="false">IF(ISBLANK(B16), "isi data dulu",IF(B16 &lt; D16, "Dibawah target", IF(B16 &lt;= C16, "Di dalam target", "Melebihi target")))</f>
        <v>isi data dulu</v>
      </c>
      <c r="G16" s="104"/>
      <c r="H16" s="104"/>
      <c r="I16" s="104"/>
      <c r="J16" s="104"/>
      <c r="K16" s="104"/>
      <c r="L16" s="104"/>
      <c r="M16" s="104"/>
    </row>
    <row r="17" customFormat="false" ht="13.8" hidden="false" customHeight="false" outlineLevel="0" collapsed="false">
      <c r="A17" s="108" t="s">
        <v>152</v>
      </c>
      <c r="B17" s="109"/>
      <c r="C17" s="109" t="n">
        <v>50000000</v>
      </c>
      <c r="D17" s="109" t="n">
        <v>40000000</v>
      </c>
      <c r="E17" s="110" t="n">
        <f aca="false">IF(ISBLANK(B17), 0,IF(B17&lt;D17, 0, IF(B17=D17, 80, IF(B17=C17, 100, IF(B17&lt;C17, 80 + (B17-D17)/(C17-D17)*(100-80), 100 + (B17-C17)/(C17-D17)*(100-80))))))</f>
        <v>0</v>
      </c>
      <c r="F17" s="111" t="str">
        <f aca="false">IF(ISBLANK(B17), "isi data dulu",IF(B17 &lt; D17, "Dibawah target", IF(B17 &lt;= C17, "Di dalam target", "Melebihi target")))</f>
        <v>isi data dulu</v>
      </c>
      <c r="G17" s="104"/>
      <c r="H17" s="104"/>
      <c r="I17" s="104"/>
      <c r="J17" s="104"/>
      <c r="K17" s="104"/>
      <c r="L17" s="104"/>
      <c r="M17" s="104"/>
    </row>
    <row r="18" customFormat="false" ht="13.8" hidden="false" customHeight="false" outlineLevel="0" collapsed="false">
      <c r="A18" s="112" t="s">
        <v>153</v>
      </c>
      <c r="B18" s="113"/>
      <c r="C18" s="113" t="n">
        <v>50000000</v>
      </c>
      <c r="D18" s="113" t="n">
        <v>40000000</v>
      </c>
      <c r="E18" s="114" t="n">
        <f aca="false">IF(ISBLANK(B18), 0,IF(B18&lt;D18, 0, IF(B18=D18, 80, IF(B18=C18, 100, IF(B18&lt;C18, 80 + (B18-D18)/(C18-D18)*(100-80), 100 + (B18-C18)/(C18-D18)*(100-80))))))</f>
        <v>0</v>
      </c>
      <c r="F18" s="115" t="str">
        <f aca="false">IF(ISBLANK(B18), "isi data dulu",IF(B18 &lt; D18, "Dibawah target", IF(B18 &lt;= C18, "Di dalam target", "Melebihi target")))</f>
        <v>isi data dulu</v>
      </c>
      <c r="G18" s="104"/>
      <c r="H18" s="104"/>
      <c r="I18" s="104"/>
      <c r="J18" s="104"/>
      <c r="K18" s="104"/>
      <c r="L18" s="104"/>
      <c r="M18" s="104"/>
    </row>
    <row r="19" customFormat="false" ht="13.8" hidden="false" customHeight="false" outlineLevel="0" collapsed="false">
      <c r="A19" s="116" t="s">
        <v>154</v>
      </c>
      <c r="B19" s="117" t="n">
        <f aca="false">SUM(B7:B18)</f>
        <v>110000000</v>
      </c>
      <c r="C19" s="117" t="n">
        <f aca="false">SUM(C7:C18)</f>
        <v>600000000</v>
      </c>
      <c r="D19" s="117" t="n">
        <f aca="false">SUM(D7:D18)</f>
        <v>480000000</v>
      </c>
      <c r="E19" s="118" t="n">
        <f aca="false">(B19/C19)*100</f>
        <v>18.3333333333333</v>
      </c>
      <c r="F19" s="119" t="str">
        <f aca="false">IF(B19 &lt; D19, "Dibawah target", IF(B19 &lt;= C19, "Di dalam target", "Melebihi target"))</f>
        <v>Dibawah target</v>
      </c>
      <c r="G19" s="104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false" showInputMessage="false" sqref="F7:F19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7" colorId="64" zoomScale="135" zoomScaleNormal="135" zoomScalePageLayoutView="100" workbookViewId="0">
      <selection pane="topLeft" activeCell="E20" activeCellId="0" sqref="E20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47</v>
      </c>
      <c r="C1" s="103" t="s">
        <v>127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51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52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20" t="n">
        <v>0</v>
      </c>
      <c r="C7" s="109" t="n">
        <v>3</v>
      </c>
      <c r="D7" s="109" t="n">
        <v>5</v>
      </c>
      <c r="E7" s="110" t="n">
        <f aca="false">IF(ISBLANK(B7), 0,IF(B7&lt;=C7, 100, IF(B7&gt;=D7, IF(B7=D7, 80, 0), 100 - ((B7-C7)/(D7-C7) * 20))))</f>
        <v>100</v>
      </c>
      <c r="F7" s="111" t="str">
        <f aca="false">IF(ISBLANK(B7), "isi data dulu", IF(B7&lt;=C7, "sesuai target", IF(AND(B7&gt;C7,B7&lt;=D7), "di dalam target", IF(B7&gt;D7, "melebihi batas", ""))))</f>
        <v>sesuai target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21" t="n">
        <v>0</v>
      </c>
      <c r="C8" s="113" t="n">
        <v>3</v>
      </c>
      <c r="D8" s="113" t="n">
        <v>5</v>
      </c>
      <c r="E8" s="114" t="n">
        <f aca="false">IF(ISBLANK(B8), 0,IF(B8&lt;=C8, 100, IF(B8&gt;=D8, IF(B8=D8, 80, 0), 100 - ((B8-C8)/(D8-C8) * 20))))</f>
        <v>100</v>
      </c>
      <c r="F8" s="115" t="str">
        <f aca="false">IF(ISBLANK(B8), "isi data dulu", IF(B8&lt;=C8, "sesuai target", IF(AND(B8&gt;C8,B8&lt;=D8), "di dalam target", IF(B8&gt;D8, "melebihi batas", ""))))</f>
        <v>sesuai target</v>
      </c>
      <c r="G8" s="104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20" t="n">
        <v>22</v>
      </c>
      <c r="C9" s="109" t="n">
        <v>3</v>
      </c>
      <c r="D9" s="109" t="n">
        <v>5</v>
      </c>
      <c r="E9" s="110" t="n">
        <f aca="false">IF(ISBLANK(B9), 0,IF(B9&lt;=C9, 100, IF(B9&gt;=D9, IF(B9=D9, 80, 0), 100 - ((B9-C9)/(D9-C9) * 20))))</f>
        <v>0</v>
      </c>
      <c r="F9" s="111" t="str">
        <f aca="false">IF(ISBLANK(B9), "isi data dulu", IF(B9&lt;=C9, "sesuai target", IF(AND(B9&gt;C9,B9&lt;=D9), "di dalam target", IF(B9&gt;D9, "melebihi batas", ""))))</f>
        <v>melebihi batas</v>
      </c>
      <c r="G9" s="104"/>
      <c r="H9" s="104"/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145</v>
      </c>
      <c r="B10" s="121" t="n">
        <v>5</v>
      </c>
      <c r="C10" s="113" t="n">
        <v>3</v>
      </c>
      <c r="D10" s="113" t="n">
        <v>5</v>
      </c>
      <c r="E10" s="114" t="n">
        <f aca="false">IF(ISBLANK(B10), 0,IF(B10&lt;=C10, 100, IF(B10&gt;=D10, IF(B10=D10, 80, 0), 100 - ((B10-C10)/(D10-C10) * 20))))</f>
        <v>80</v>
      </c>
      <c r="F10" s="115" t="str">
        <f aca="false">IF(ISBLANK(B10), "isi data dulu", IF(B10&lt;=C10, "sesuai target", IF(AND(B10&gt;C10,B10&lt;=D10), "di dalam target", IF(B10&gt;D10, "melebihi batas", ""))))</f>
        <v>di dalam target</v>
      </c>
      <c r="G10" s="104"/>
      <c r="H10" s="104"/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08" t="s">
        <v>146</v>
      </c>
      <c r="B11" s="120" t="n">
        <v>5</v>
      </c>
      <c r="C11" s="109" t="n">
        <v>3</v>
      </c>
      <c r="D11" s="109" t="n">
        <v>5</v>
      </c>
      <c r="E11" s="110" t="n">
        <f aca="false">IF(ISBLANK(B11), 0,IF(B11&lt;=C11, 100, IF(B11&gt;=D11, IF(B11=D11, 80, 0), 100 - ((B11-C11)/(D11-C11) * 20))))</f>
        <v>80</v>
      </c>
      <c r="F11" s="111" t="str">
        <f aca="false">IF(ISBLANK(B11), "isi data dulu", IF(B11&lt;=C11, "sesuai target", IF(AND(B11&gt;C11,B11&lt;=D11), "di dalam target", IF(B11&gt;D11, "melebihi batas", ""))))</f>
        <v>di dalam target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12" t="s">
        <v>147</v>
      </c>
      <c r="B12" s="121" t="n">
        <v>7</v>
      </c>
      <c r="C12" s="113" t="n">
        <v>3</v>
      </c>
      <c r="D12" s="113" t="n">
        <v>5</v>
      </c>
      <c r="E12" s="110" t="n">
        <f aca="false">IF(ISBLANK(B12), 0,IF(B12&lt;=C12, 100, IF(B12&gt;=D12, IF(B12=D12, 80, 0), 100 - ((B12-C12)/(D12-C12) * 20))))</f>
        <v>0</v>
      </c>
      <c r="F12" s="115" t="str">
        <f aca="false">IF(ISBLANK(B12), "isi data dulu", IF(B12&lt;=C12, "sesuai target", IF(AND(B12&gt;C12,B12&lt;=D12), "di dalam target", IF(B12&gt;D12, "melebihi batas", ""))))</f>
        <v>melebihi batas</v>
      </c>
      <c r="G12" s="104"/>
      <c r="H12" s="104"/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8" t="s">
        <v>148</v>
      </c>
      <c r="B13" s="120" t="n">
        <v>8</v>
      </c>
      <c r="C13" s="109" t="n">
        <v>3</v>
      </c>
      <c r="D13" s="109" t="n">
        <v>5</v>
      </c>
      <c r="E13" s="110" t="n">
        <f aca="false">IF(ISBLANK(B13), 0,IF(B13&lt;=C13, 100, IF(B13&gt;=D13, IF(B13=D13, 80, 0), 100 - ((B13-C13)/(D13-C13) * 20))))</f>
        <v>0</v>
      </c>
      <c r="F13" s="111" t="str">
        <f aca="false">IF(ISBLANK(B13), "isi data dulu", IF(B13&lt;=C13, "sesuai target", IF(AND(B13&gt;C13,B13&lt;=D13), "di dalam target", IF(B13&gt;D13, "melebihi batas", ""))))</f>
        <v>melebihi batas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12" t="s">
        <v>149</v>
      </c>
      <c r="B14" s="121" t="n">
        <v>11</v>
      </c>
      <c r="C14" s="113" t="n">
        <v>3</v>
      </c>
      <c r="D14" s="113" t="n">
        <v>5</v>
      </c>
      <c r="E14" s="110" t="n">
        <f aca="false">IF(ISBLANK(B14), 0,IF(B14&lt;=C14, 100, IF(B14&gt;=D14, IF(B14=D14, 80, 0), 100 - ((B14-C14)/(D14-C14) * 20))))</f>
        <v>0</v>
      </c>
      <c r="F14" s="115" t="str">
        <f aca="false">IF(ISBLANK(B14), "isi data dulu", IF(B14&lt;=C14, "sesuai target", IF(AND(B14&gt;C14,B14&lt;=D14), "di dalam target", IF(B14&gt;D14, "melebihi batas", ""))))</f>
        <v>melebihi batas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8" t="s">
        <v>150</v>
      </c>
      <c r="B15" s="120" t="n">
        <v>20</v>
      </c>
      <c r="C15" s="109" t="n">
        <v>3</v>
      </c>
      <c r="D15" s="109" t="n">
        <v>5</v>
      </c>
      <c r="E15" s="110" t="n">
        <f aca="false">IF(ISBLANK(B15), 0,IF(B15&lt;=C15, 100, IF(B15&gt;=D15, IF(B15=D15, 80, 0), 100 - ((B15-C15)/(D15-C15) * 20))))</f>
        <v>0</v>
      </c>
      <c r="F15" s="111" t="str">
        <f aca="false">IF(ISBLANK(B15), "isi data dulu", IF(B15&lt;=C15, "sesuai target", IF(AND(B15&gt;C15,B15&lt;=D15), "di dalam target", IF(B15&gt;D15, "melebihi batas", ""))))</f>
        <v>melebihi batas</v>
      </c>
      <c r="G15" s="104"/>
      <c r="H15" s="104"/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12" t="s">
        <v>151</v>
      </c>
      <c r="B16" s="121"/>
      <c r="C16" s="113" t="n">
        <v>3</v>
      </c>
      <c r="D16" s="113" t="n">
        <v>5</v>
      </c>
      <c r="E16" s="110" t="n">
        <f aca="false">IF(ISBLANK(B16), 0,IF(B16&lt;=C16, 100, IF(B16&gt;=D16, IF(B16=D16, 80, 0), 100 - ((B16-C16)/(D16-C16) * 20))))</f>
        <v>0</v>
      </c>
      <c r="F16" s="115" t="str">
        <f aca="false">IF(ISBLANK(B16), "isi data dulu", IF(B16&lt;=C16, "sesuai target", IF(AND(B16&gt;C16,B16&lt;=D16), "di dalam target", IF(B16&gt;D16, "melebihi batas", ""))))</f>
        <v>isi data dulu</v>
      </c>
      <c r="G16" s="104"/>
      <c r="H16" s="104"/>
      <c r="I16" s="104"/>
      <c r="J16" s="104"/>
      <c r="K16" s="104"/>
      <c r="L16" s="104"/>
      <c r="M16" s="104"/>
    </row>
    <row r="17" customFormat="false" ht="13.8" hidden="false" customHeight="false" outlineLevel="0" collapsed="false">
      <c r="A17" s="108" t="s">
        <v>152</v>
      </c>
      <c r="B17" s="120"/>
      <c r="C17" s="109" t="n">
        <v>3</v>
      </c>
      <c r="D17" s="109" t="n">
        <v>5</v>
      </c>
      <c r="E17" s="110" t="n">
        <f aca="false">IF(ISBLANK(B17), 0,IF(B17&lt;=C17, 100, IF(B17&gt;=D17, IF(B17=D17, 80, 0), 100 - ((B17-C17)/(D17-C17) * 20))))</f>
        <v>0</v>
      </c>
      <c r="F17" s="111" t="str">
        <f aca="false">IF(ISBLANK(B17), "isi data dulu", IF(B17&lt;=C17, "sesuai target", IF(AND(B17&gt;C17,B17&lt;=D17), "di dalam target", IF(B17&gt;D17, "melebihi batas", ""))))</f>
        <v>isi data dulu</v>
      </c>
      <c r="G17" s="104"/>
      <c r="H17" s="104"/>
      <c r="I17" s="104"/>
      <c r="J17" s="104"/>
      <c r="K17" s="104"/>
      <c r="L17" s="104"/>
      <c r="M17" s="104"/>
    </row>
    <row r="18" customFormat="false" ht="13.8" hidden="false" customHeight="false" outlineLevel="0" collapsed="false">
      <c r="A18" s="112" t="s">
        <v>153</v>
      </c>
      <c r="B18" s="121"/>
      <c r="C18" s="113" t="n">
        <v>3</v>
      </c>
      <c r="D18" s="113" t="n">
        <v>5</v>
      </c>
      <c r="E18" s="110" t="n">
        <f aca="false">IF(ISBLANK(B18), 0,IF(B18&lt;=C18, 100, IF(B18&gt;=D18, IF(B18=D18, 80, 0), 100 - ((B18-C18)/(D18-C18) * 20))))</f>
        <v>0</v>
      </c>
      <c r="F18" s="115" t="str">
        <f aca="false">IF(ISBLANK(B18), "isi data dulu", IF(B18&lt;=C18, "sesuai target", IF(AND(B18&gt;C18,B18&lt;=D18), "di dalam target", IF(B18&gt;D18, "melebihi batas", ""))))</f>
        <v>isi data dulu</v>
      </c>
      <c r="G18" s="104"/>
      <c r="H18" s="104"/>
      <c r="I18" s="104"/>
      <c r="J18" s="104"/>
      <c r="K18" s="104"/>
      <c r="L18" s="104"/>
      <c r="M18" s="104"/>
    </row>
    <row r="19" customFormat="false" ht="13.8" hidden="false" customHeight="false" outlineLevel="0" collapsed="false">
      <c r="A19" s="116" t="s">
        <v>154</v>
      </c>
      <c r="B19" s="122" t="n">
        <f aca="false">SUM(B7:B18)</f>
        <v>78</v>
      </c>
      <c r="C19" s="117" t="n">
        <f aca="false">SUM(C7:C18)</f>
        <v>36</v>
      </c>
      <c r="D19" s="117" t="n">
        <f aca="false">SUM(D7:D18)</f>
        <v>60</v>
      </c>
      <c r="E19" s="123" t="n">
        <f aca="false">IF(ISBLANK(B19), 0,IF(B19&lt;=C19, 100, IF(B19&gt;=D19, IF(B19=D19, 80, 0), 100 - ((B19-C19)/(D19-C19) * 20))))</f>
        <v>0</v>
      </c>
      <c r="F19" s="119" t="str">
        <f aca="false">IF(B19&lt;=C19, "sesuai target", IF(AND(B19&gt;C19, B19&lt;=D19), "di dalam target", IF(B19&gt;D19, "melebihi batas", "")))</f>
        <v>melebihi batas</v>
      </c>
      <c r="G19" s="104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16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54</v>
      </c>
      <c r="C1" s="103" t="s">
        <v>155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57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52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156</v>
      </c>
      <c r="B7" s="120" t="n">
        <v>0</v>
      </c>
      <c r="C7" s="109" t="n">
        <v>3</v>
      </c>
      <c r="D7" s="109" t="n">
        <v>5</v>
      </c>
      <c r="E7" s="110" t="n">
        <f aca="false">IF(ISBLANK(B7), 0,IF(B7&lt;=C7, 100, IF(B7&gt;=D7, IF(B7=D7, 80, 0), 100 - ((B7-C7)/(D7-C7) * 20))))</f>
        <v>100</v>
      </c>
      <c r="F7" s="111" t="str">
        <f aca="false">IF(ISBLANK(B7), "isi data dulu", IF(B7&lt;=C7, "sesuai target", IF(AND(B7&gt;C7,B7&lt;=D7), "di dalam target", IF(B7&gt;D7, "melebihi batas", ""))))</f>
        <v>sesuai target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157</v>
      </c>
      <c r="B8" s="121"/>
      <c r="C8" s="113" t="n">
        <v>3</v>
      </c>
      <c r="D8" s="113" t="n">
        <v>5</v>
      </c>
      <c r="E8" s="114" t="n">
        <f aca="false">IF(ISBLANK(B8), 0,IF(B8&lt;=C8, 100, IF(B8&gt;=D8, IF(B8=D8, 80, 0), 100 - ((B8-C8)/(D8-C8) * 20))))</f>
        <v>0</v>
      </c>
      <c r="F8" s="115" t="str">
        <f aca="false">IF(ISBLANK(B8), "isi data dulu", IF(B8&lt;=C8, "sesuai target", IF(AND(B8&gt;C8,B8&lt;=D8), "di dalam target", IF(B8&gt;D8, "melebihi batas", ""))))</f>
        <v>isi data dulu</v>
      </c>
      <c r="G8" s="104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16" t="s">
        <v>154</v>
      </c>
      <c r="B9" s="122" t="n">
        <f aca="false">SUM(B7:B8)</f>
        <v>0</v>
      </c>
      <c r="C9" s="117" t="n">
        <f aca="false">SUM(C7:C8)</f>
        <v>6</v>
      </c>
      <c r="D9" s="117" t="n">
        <f aca="false">SUM(D7:D8)</f>
        <v>10</v>
      </c>
      <c r="E9" s="123" t="n">
        <f aca="false">IF(B9&lt;=C9, 100, IF(B9&gt;=D9, IF(B9=D9, 80, 0), 100 - ((B9-C9)/(D9-C9) * 20)))</f>
        <v>100</v>
      </c>
      <c r="F9" s="119" t="str">
        <f aca="false">IF(B9&lt;=C9, "sesuai target", IF(AND(B9&gt;C9, B9&lt;=D9), "di dalam target", IF(B9&gt;D9, "melebihi batas", "")))</f>
        <v>sesuai target</v>
      </c>
      <c r="G9" s="104"/>
      <c r="H9" s="104"/>
      <c r="I9" s="104"/>
      <c r="J9" s="104"/>
      <c r="K9" s="104"/>
      <c r="L9" s="104"/>
      <c r="M9" s="104"/>
    </row>
    <row r="10" customFormat="false" ht="13.5" hidden="false" customHeight="false" outlineLevel="0" collapsed="false">
      <c r="A10" s="104"/>
      <c r="B10" s="104"/>
      <c r="C10" s="104"/>
      <c r="D10" s="104"/>
      <c r="E10" s="104"/>
      <c r="F10" s="104"/>
      <c r="G10" s="104"/>
      <c r="H10" s="104"/>
      <c r="I10" s="104"/>
      <c r="J10" s="104"/>
      <c r="K10" s="104"/>
      <c r="L10" s="104"/>
      <c r="M10" s="104"/>
    </row>
    <row r="11" customFormat="false" ht="13.5" hidden="false" customHeight="false" outlineLevel="0" collapsed="false">
      <c r="A11" s="104"/>
      <c r="B11" s="104"/>
      <c r="C11" s="104"/>
      <c r="D11" s="104"/>
      <c r="E11" s="104"/>
      <c r="F11" s="104"/>
      <c r="G11" s="104"/>
      <c r="H11" s="104"/>
      <c r="I11" s="104"/>
      <c r="J11" s="104"/>
      <c r="K11" s="104"/>
      <c r="L11" s="104"/>
      <c r="M11" s="104"/>
    </row>
    <row r="12" customFormat="false" ht="13.5" hidden="false" customHeight="false" outlineLevel="0" collapsed="false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</row>
    <row r="13" customFormat="false" ht="13.5" hidden="false" customHeight="false" outlineLevel="0" collapsed="false">
      <c r="A13" s="104"/>
      <c r="B13" s="104"/>
      <c r="C13" s="104"/>
      <c r="D13" s="104"/>
      <c r="E13" s="104"/>
      <c r="F13" s="104"/>
      <c r="G13" s="104"/>
      <c r="H13" s="104"/>
      <c r="I13" s="104"/>
      <c r="J13" s="104"/>
      <c r="K13" s="104"/>
      <c r="L13" s="104"/>
      <c r="M13" s="104"/>
    </row>
    <row r="14" customFormat="false" ht="13.5" hidden="false" customHeight="false" outlineLevel="0" collapsed="false">
      <c r="A14" s="104"/>
      <c r="B14" s="104"/>
      <c r="C14" s="104"/>
      <c r="D14" s="104"/>
      <c r="E14" s="104"/>
      <c r="F14" s="104"/>
      <c r="G14" s="104"/>
      <c r="H14" s="104"/>
      <c r="I14" s="104"/>
      <c r="J14" s="104"/>
      <c r="K14" s="104"/>
      <c r="L14" s="104"/>
      <c r="M14" s="104"/>
    </row>
    <row r="15" customFormat="false" ht="13.5" hidden="false" customHeight="false" outlineLevel="0" collapsed="false">
      <c r="A15" s="104"/>
      <c r="B15" s="104"/>
      <c r="C15" s="104"/>
      <c r="D15" s="104"/>
      <c r="E15" s="104"/>
      <c r="F15" s="104"/>
      <c r="G15" s="104"/>
      <c r="H15" s="104"/>
      <c r="I15" s="104"/>
      <c r="J15" s="104"/>
      <c r="K15" s="104"/>
      <c r="L15" s="104"/>
      <c r="M15" s="104"/>
    </row>
    <row r="16" customFormat="false" ht="13.5" hidden="false" customHeight="false" outlineLevel="0" collapsed="false">
      <c r="A16" s="104"/>
      <c r="B16" s="104"/>
      <c r="C16" s="104"/>
      <c r="D16" s="104"/>
      <c r="E16" s="104"/>
      <c r="F16" s="104"/>
      <c r="G16" s="104"/>
      <c r="H16" s="104"/>
      <c r="I16" s="104"/>
      <c r="J16" s="104"/>
      <c r="K16" s="104"/>
      <c r="L16" s="104"/>
      <c r="M16" s="104"/>
    </row>
  </sheetData>
  <dataValidations count="5">
    <dataValidation allowBlank="true" errorStyle="stop" operator="between" showDropDown="false" showErrorMessage="false" showInputMessage="false" sqref="F7:F9" type="list">
      <formula1>"melebihi batas,di dalam target,sesuai target,isi data dulu"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3" colorId="64" zoomScale="135" zoomScaleNormal="135" zoomScalePageLayoutView="100" workbookViewId="0">
      <selection pane="topLeft" activeCell="D22" activeCellId="0" sqref="D22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54</v>
      </c>
      <c r="C1" s="103" t="s">
        <v>130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51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43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09"/>
      <c r="C7" s="109" t="n">
        <v>90</v>
      </c>
      <c r="D7" s="109" t="n">
        <v>80</v>
      </c>
      <c r="E7" s="110" t="n">
        <f aca="false">IF(ISBLANK(B7), 0,IF(B7&lt;D7, 0, IF(B7=D7, 80, IF(B7=C7, 100, IF(B7&lt;C7, 80 + (B7-D7)/(C7-D7)*(100-80), 100 + (B7-C7)/(C7-D7)*(100-80))))))</f>
        <v>0</v>
      </c>
      <c r="F7" s="111" t="str">
        <f aca="false">IF(ISBLANK(B7), "isi data dulu",IF(B7 &lt; D7, "Dibawah target", IF(B7 &lt;= C7, "Di dalam target", "Melebihi target")))</f>
        <v>isi data dulu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13"/>
      <c r="C8" s="113" t="n">
        <v>90</v>
      </c>
      <c r="D8" s="113" t="n">
        <v>80</v>
      </c>
      <c r="E8" s="114" t="n">
        <f aca="false">IF(ISBLANK(B8), 0,IF(B8&lt;D8, 0, IF(B8=D8, 80, IF(B8=C8, 100, IF(B8&lt;C8, 80 + (B8-D8)/(C8-D8)*(100-80), 100 + (B8-C8)/(C8-D8)*(100-80))))))</f>
        <v>0</v>
      </c>
      <c r="F8" s="115" t="str">
        <f aca="false">IF(ISBLANK(B8), "isi data dulu",IF(B8 &lt; D8, "Dibawah target", IF(B8 &lt;= C8, "Di dalam target", "Melebihi target")))</f>
        <v>isi data dulu</v>
      </c>
      <c r="G8" s="104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09" t="n">
        <v>85</v>
      </c>
      <c r="C9" s="109" t="n">
        <v>90</v>
      </c>
      <c r="D9" s="109" t="n">
        <v>80</v>
      </c>
      <c r="E9" s="110" t="n">
        <f aca="false">IF(ISBLANK(B9), 0,IF(B9&lt;D9, 0, IF(B9=D9, 80, IF(B9=C9, 100, IF(B9&lt;C9, 80 + (B9-D9)/(C9-D9)*(100-80), 100 + (B9-C9)/(C9-D9)*(100-80))))))</f>
        <v>90</v>
      </c>
      <c r="F9" s="111" t="str">
        <f aca="false">IF(ISBLANK(B9), "isi data dulu",IF(B9 &lt; D9, "Dibawah target", IF(B9 &lt;= C9, "Di dalam target", "Melebihi target")))</f>
        <v>Di dalam target</v>
      </c>
      <c r="G9" s="104"/>
      <c r="H9" s="104"/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145</v>
      </c>
      <c r="B10" s="113" t="n">
        <v>81.8</v>
      </c>
      <c r="C10" s="113" t="n">
        <v>90</v>
      </c>
      <c r="D10" s="113" t="n">
        <v>80</v>
      </c>
      <c r="E10" s="114" t="n">
        <f aca="false">IF(ISBLANK(B10), 0,IF(B10&lt;D10, 0, IF(B10=D10, 80, IF(B10=C10, 100, IF(B10&lt;C10, 80 + (B10-D10)/(C10-D10)*(100-80), 100 + (B10-C10)/(C10-D10)*(100-80))))))</f>
        <v>83.6</v>
      </c>
      <c r="F10" s="115" t="str">
        <f aca="false">IF(ISBLANK(B10), "isi data dulu",IF(B10 &lt; D10, "Dibawah target", IF(B10 &lt;= C10, "Di dalam target", "Melebihi target")))</f>
        <v>Di dalam target</v>
      </c>
      <c r="G10" s="104"/>
      <c r="H10" s="104"/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08" t="s">
        <v>146</v>
      </c>
      <c r="B11" s="109" t="n">
        <v>81</v>
      </c>
      <c r="C11" s="109" t="n">
        <v>90</v>
      </c>
      <c r="D11" s="109" t="n">
        <v>80</v>
      </c>
      <c r="E11" s="110" t="n">
        <f aca="false">IF(ISBLANK(B11), 0,IF(B11&lt;D11, 0, IF(B11=D11, 80, IF(B11=C11, 100, IF(B11&lt;C11, 80 + (B11-D11)/(C11-D11)*(100-80), 100 + (B11-C11)/(C11-D11)*(100-80))))))</f>
        <v>82</v>
      </c>
      <c r="F11" s="111" t="str">
        <f aca="false">IF(ISBLANK(B11), "isi data dulu",IF(B11 &lt; D11, "Dibawah target", IF(B11 &lt;= C11, "Di dalam target", "Melebihi target")))</f>
        <v>Di dalam target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12" t="s">
        <v>147</v>
      </c>
      <c r="B12" s="113" t="n">
        <v>86</v>
      </c>
      <c r="C12" s="113" t="n">
        <v>90</v>
      </c>
      <c r="D12" s="113" t="n">
        <v>80</v>
      </c>
      <c r="E12" s="114" t="n">
        <f aca="false">IF(ISBLANK(B12), 0,IF(B12&lt;D12, 0, IF(B12=D12, 80, IF(B12=C12, 100, IF(B12&lt;C12, 80 + (B12-D12)/(C12-D12)*(100-80), 100 + (B12-C12)/(C12-D12)*(100-80))))))</f>
        <v>92</v>
      </c>
      <c r="F12" s="115" t="str">
        <f aca="false">IF(ISBLANK(B12), "isi data dulu",IF(B12 &lt; D12, "Dibawah target", IF(B12 &lt;= C12, "Di dalam target", "Melebihi target")))</f>
        <v>Di dalam target</v>
      </c>
      <c r="G12" s="104"/>
      <c r="H12" s="104"/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8" t="s">
        <v>148</v>
      </c>
      <c r="B13" s="109" t="n">
        <v>89</v>
      </c>
      <c r="C13" s="109" t="n">
        <v>90</v>
      </c>
      <c r="D13" s="109" t="n">
        <v>80</v>
      </c>
      <c r="E13" s="110" t="n">
        <f aca="false">IF(ISBLANK(B13), 0,IF(B13&lt;D13, 0, IF(B13=D13, 80, IF(B13=C13, 100, IF(B13&lt;C13, 80 + (B13-D13)/(C13-D13)*(100-80), 100 + (B13-C13)/(C13-D13)*(100-80))))))</f>
        <v>98</v>
      </c>
      <c r="F13" s="111" t="str">
        <f aca="false">IF(ISBLANK(B13), "isi data dulu",IF(B13 &lt; D13, "Dibawah target", IF(B13 &lt;= C13, "Di dalam target", "Melebihi target")))</f>
        <v>Di dalam target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12" t="s">
        <v>149</v>
      </c>
      <c r="B14" s="113" t="n">
        <v>100</v>
      </c>
      <c r="C14" s="113" t="n">
        <v>90</v>
      </c>
      <c r="D14" s="113" t="n">
        <v>80</v>
      </c>
      <c r="E14" s="114" t="n">
        <f aca="false">IF(ISBLANK(B14), 0,IF(B14&lt;D14, 0, IF(B14=D14, 80, IF(B14=C14, 100, IF(B14&lt;C14, 80 + (B14-D14)/(C14-D14)*(100-80), 100 + (B14-C14)/(C14-D14)*(100-80))))))</f>
        <v>120</v>
      </c>
      <c r="F14" s="115" t="str">
        <f aca="false">IF(ISBLANK(B14), "isi data dulu",IF(B14 &lt; D14, "Dibawah target", IF(B14 &lt;= C14, "Di dalam target", "Melebihi target")))</f>
        <v>Melebihi target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8" t="s">
        <v>150</v>
      </c>
      <c r="B15" s="109" t="n">
        <v>100</v>
      </c>
      <c r="C15" s="109" t="n">
        <v>90</v>
      </c>
      <c r="D15" s="109" t="n">
        <v>80</v>
      </c>
      <c r="E15" s="110" t="n">
        <f aca="false">IF(ISBLANK(B15), 0,IF(B15&lt;D15, 0, IF(B15=D15, 80, IF(B15=C15, 100, IF(B15&lt;C15, 80 + (B15-D15)/(C15-D15)*(100-80), 100 + (B15-C15)/(C15-D15)*(100-80))))))</f>
        <v>120</v>
      </c>
      <c r="F15" s="111" t="str">
        <f aca="false">IF(ISBLANK(B15), "isi data dulu",IF(B15 &lt; D15, "Dibawah target", IF(B15 &lt;= C15, "Di dalam target", "Melebihi target")))</f>
        <v>Melebihi target</v>
      </c>
      <c r="G15" s="104"/>
      <c r="H15" s="104"/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12" t="s">
        <v>151</v>
      </c>
      <c r="B16" s="113"/>
      <c r="C16" s="113" t="n">
        <v>90</v>
      </c>
      <c r="D16" s="113" t="n">
        <v>80</v>
      </c>
      <c r="E16" s="114" t="n">
        <f aca="false">IF(ISBLANK(B16), 0,IF(B16&lt;D16, 0, IF(B16=D16, 80, IF(B16=C16, 100, IF(B16&lt;C16, 80 + (B16-D16)/(C16-D16)*(100-80), 100 + (B16-C16)/(C16-D16)*(100-80))))))</f>
        <v>0</v>
      </c>
      <c r="F16" s="115" t="str">
        <f aca="false">IF(ISBLANK(B16), "isi data dulu",IF(B16 &lt; D16, "Dibawah target", IF(B16 &lt;= C16, "Di dalam target", "Melebihi target")))</f>
        <v>isi data dulu</v>
      </c>
      <c r="G16" s="104"/>
      <c r="H16" s="104"/>
      <c r="I16" s="104"/>
      <c r="J16" s="104"/>
      <c r="K16" s="104"/>
      <c r="L16" s="104"/>
      <c r="M16" s="104"/>
    </row>
    <row r="17" customFormat="false" ht="13.8" hidden="false" customHeight="false" outlineLevel="0" collapsed="false">
      <c r="A17" s="108" t="s">
        <v>152</v>
      </c>
      <c r="B17" s="109"/>
      <c r="C17" s="109" t="n">
        <v>90</v>
      </c>
      <c r="D17" s="109" t="n">
        <v>80</v>
      </c>
      <c r="E17" s="110" t="n">
        <f aca="false">IF(ISBLANK(B17), 0,IF(B17&lt;D17, 0, IF(B17=D17, 80, IF(B17=C17, 100, IF(B17&lt;C17, 80 + (B17-D17)/(C17-D17)*(100-80), 100 + (B17-C17)/(C17-D17)*(100-80))))))</f>
        <v>0</v>
      </c>
      <c r="F17" s="111" t="str">
        <f aca="false">IF(ISBLANK(B17), "isi data dulu",IF(B17 &lt; D17, "Dibawah target", IF(B17 &lt;= C17, "Di dalam target", "Melebihi target")))</f>
        <v>isi data dulu</v>
      </c>
      <c r="G17" s="104"/>
      <c r="H17" s="104"/>
      <c r="I17" s="104"/>
      <c r="J17" s="104"/>
      <c r="K17" s="104"/>
      <c r="L17" s="104"/>
      <c r="M17" s="104"/>
    </row>
    <row r="18" customFormat="false" ht="13.8" hidden="false" customHeight="false" outlineLevel="0" collapsed="false">
      <c r="A18" s="112" t="s">
        <v>153</v>
      </c>
      <c r="B18" s="113"/>
      <c r="C18" s="113" t="n">
        <v>90</v>
      </c>
      <c r="D18" s="113" t="n">
        <v>80</v>
      </c>
      <c r="E18" s="114" t="n">
        <f aca="false">IF(ISBLANK(B18), 0,IF(B18&lt;D18, 0, IF(B18=D18, 80, IF(B18=C18, 100, IF(B18&lt;C18, 80 + (B18-D18)/(C18-D18)*(100-80), 100 + (B18-C18)/(C18-D18)*(100-80))))))</f>
        <v>0</v>
      </c>
      <c r="F18" s="115" t="str">
        <f aca="false">IF(ISBLANK(B18), "isi data dulu",IF(B18 &lt; D18, "Dibawah target", IF(B18 &lt;= C18, "Di dalam target", "Melebihi target")))</f>
        <v>isi data dulu</v>
      </c>
      <c r="G18" s="104"/>
      <c r="H18" s="104"/>
      <c r="I18" s="104"/>
      <c r="J18" s="104"/>
      <c r="K18" s="104"/>
      <c r="L18" s="104"/>
      <c r="M18" s="104"/>
    </row>
    <row r="19" customFormat="false" ht="13.8" hidden="false" customHeight="false" outlineLevel="0" collapsed="false">
      <c r="A19" s="116" t="s">
        <v>154</v>
      </c>
      <c r="B19" s="117" t="n">
        <f aca="false">SUM(B7:B18)</f>
        <v>622.8</v>
      </c>
      <c r="C19" s="117" t="n">
        <f aca="false">SUM(C7:C18)</f>
        <v>1080</v>
      </c>
      <c r="D19" s="117" t="n">
        <f aca="false">SUM(D7:D18)</f>
        <v>960</v>
      </c>
      <c r="E19" s="118" t="n">
        <f aca="false">(B19/C19)*100</f>
        <v>57.6666666666667</v>
      </c>
      <c r="F19" s="119" t="str">
        <f aca="false">IF(B19 &lt; D19, "Dibawah target", IF(B19 &lt;= C19, "Di dalam target", "Melebihi target"))</f>
        <v>Dibawah target</v>
      </c>
      <c r="G19" s="104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9" type="list">
      <formula1>"Di dalam target,Dibawah target,Melebihi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54</v>
      </c>
      <c r="C1" s="103" t="s">
        <v>158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90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43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09" t="n">
        <v>100</v>
      </c>
      <c r="C7" s="109" t="n">
        <v>100</v>
      </c>
      <c r="D7" s="109" t="n">
        <v>80</v>
      </c>
      <c r="E7" s="110" t="n">
        <f aca="false">IF(ISBLANK(B7), 0,IF(B7&lt;D7, 0, IF(B7=D7, 80, IF(B7=C7, 100, IF(B7&lt;C7, 80 + (B7-D7)/(C7-D7)*(100-80), 100 + (B7-C7)/(C7-D7)*(100-80))))))</f>
        <v>100</v>
      </c>
      <c r="F7" s="111" t="str">
        <f aca="false">IF(ISBLANK(B7), "isi data dulu",IF(B7 &lt; D7, "Dibawah target", IF(B7 &lt;= C7, "Di dalam target", "Melebihi target")))</f>
        <v>Di dalam target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13" t="n">
        <v>100</v>
      </c>
      <c r="C8" s="113" t="n">
        <v>100</v>
      </c>
      <c r="D8" s="113" t="n">
        <v>80</v>
      </c>
      <c r="E8" s="114" t="n">
        <f aca="false">IF(ISBLANK(B8), 0,IF(B8&lt;D8, 0, IF(B8=D8, 80, IF(B8=C8, 100, IF(B8&lt;C8, 80 + (B8-D8)/(C8-D8)*(100-80), 100 + (B8-C8)/(C8-D8)*(100-80))))))</f>
        <v>100</v>
      </c>
      <c r="F8" s="115" t="str">
        <f aca="false">IF(ISBLANK(B8), "isi data dulu",IF(B8 &lt; D8, "Dibawah target", IF(B8 &lt;= C8, "Di dalam target", "Melebihi target")))</f>
        <v>Di dalam target</v>
      </c>
      <c r="G8" s="104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09"/>
      <c r="C9" s="109" t="n">
        <v>100</v>
      </c>
      <c r="D9" s="109" t="n">
        <v>80</v>
      </c>
      <c r="E9" s="110" t="n">
        <f aca="false">IF(ISBLANK(B9), 0,IF(B9&lt;D9, 0, IF(B9=D9, 80, IF(B9=C9, 100, IF(B9&lt;C9, 80 + (B9-D9)/(C9-D9)*(100-80), 100 + (B9-C9)/(C9-D9)*(100-80))))))</f>
        <v>0</v>
      </c>
      <c r="F9" s="111" t="str">
        <f aca="false">IF(ISBLANK(B9), "isi data dulu",IF(B9 &lt; D9, "Dibawah target", IF(B9 &lt;= C9, "Di dalam target", "Melebihi target")))</f>
        <v>isi data dulu</v>
      </c>
      <c r="G9" s="104"/>
      <c r="H9" s="104"/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145</v>
      </c>
      <c r="B10" s="113"/>
      <c r="C10" s="113" t="n">
        <v>100</v>
      </c>
      <c r="D10" s="113" t="n">
        <v>80</v>
      </c>
      <c r="E10" s="114" t="n">
        <f aca="false">IF(ISBLANK(B10), 0,IF(B10&lt;D10, 0, IF(B10=D10, 80, IF(B10=C10, 100, IF(B10&lt;C10, 80 + (B10-D10)/(C10-D10)*(100-80), 100 + (B10-C10)/(C10-D10)*(100-80))))))</f>
        <v>0</v>
      </c>
      <c r="F10" s="115" t="str">
        <f aca="false">IF(ISBLANK(B10), "isi data dulu",IF(B10 &lt; D10, "Dibawah target", IF(B10 &lt;= C10, "Di dalam target", "Melebihi target")))</f>
        <v>isi data dulu</v>
      </c>
      <c r="G10" s="104"/>
      <c r="H10" s="104"/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08" t="s">
        <v>146</v>
      </c>
      <c r="B11" s="109"/>
      <c r="C11" s="109" t="n">
        <v>100</v>
      </c>
      <c r="D11" s="109" t="n">
        <v>80</v>
      </c>
      <c r="E11" s="110" t="n">
        <f aca="false">IF(ISBLANK(B11), 0,IF(B11&lt;D11, 0, IF(B11=D11, 80, IF(B11=C11, 100, IF(B11&lt;C11, 80 + (B11-D11)/(C11-D11)*(100-80), 100 + (B11-C11)/(C11-D11)*(100-80))))))</f>
        <v>0</v>
      </c>
      <c r="F11" s="111" t="str">
        <f aca="false">IF(ISBLANK(B11), "isi data dulu",IF(B11 &lt; D11, "Dibawah target", IF(B11 &lt;= C11, "Di dalam target", "Melebihi target")))</f>
        <v>isi data dulu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12" t="s">
        <v>147</v>
      </c>
      <c r="B12" s="113"/>
      <c r="C12" s="113" t="n">
        <v>100</v>
      </c>
      <c r="D12" s="113" t="n">
        <v>80</v>
      </c>
      <c r="E12" s="114" t="n">
        <f aca="false">IF(ISBLANK(B12), 0,IF(B12&lt;D12, 0, IF(B12=D12, 80, IF(B12=C12, 100, IF(B12&lt;C12, 80 + (B12-D12)/(C12-D12)*(100-80), 100 + (B12-C12)/(C12-D12)*(100-80))))))</f>
        <v>0</v>
      </c>
      <c r="F12" s="115" t="str">
        <f aca="false">IF(ISBLANK(B12), "isi data dulu",IF(B12 &lt; D12, "Dibawah target", IF(B12 &lt;= C12, "Di dalam target", "Melebihi target")))</f>
        <v>isi data dulu</v>
      </c>
      <c r="G12" s="104"/>
      <c r="H12" s="104"/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8" t="s">
        <v>148</v>
      </c>
      <c r="B13" s="109"/>
      <c r="C13" s="109" t="n">
        <v>100</v>
      </c>
      <c r="D13" s="109" t="n">
        <v>80</v>
      </c>
      <c r="E13" s="110" t="n">
        <f aca="false">IF(ISBLANK(B13), 0,IF(B13&lt;D13, 0, IF(B13=D13, 80, IF(B13=C13, 100, IF(B13&lt;C13, 80 + (B13-D13)/(C13-D13)*(100-80), 100 + (B13-C13)/(C13-D13)*(100-80))))))</f>
        <v>0</v>
      </c>
      <c r="F13" s="111" t="str">
        <f aca="false">IF(ISBLANK(B13), "isi data dulu",IF(B13 &lt; D13, "Dibawah target", IF(B13 &lt;= C13, "Di dalam target", "Melebihi target")))</f>
        <v>isi data dulu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12" t="s">
        <v>149</v>
      </c>
      <c r="B14" s="113"/>
      <c r="C14" s="113" t="n">
        <v>100</v>
      </c>
      <c r="D14" s="113" t="n">
        <v>80</v>
      </c>
      <c r="E14" s="114" t="n">
        <f aca="false">IF(ISBLANK(B14), 0,IF(B14&lt;D14, 0, IF(B14=D14, 80, IF(B14=C14, 100, IF(B14&lt;C14, 80 + (B14-D14)/(C14-D14)*(100-80), 100 + (B14-C14)/(C14-D14)*(100-80))))))</f>
        <v>0</v>
      </c>
      <c r="F14" s="115" t="str">
        <f aca="false">IF(ISBLANK(B14), "isi data dulu",IF(B14 &lt; D14, "Dibawah target", IF(B14 &lt;= C14, "Di dalam target", "Melebihi target")))</f>
        <v>isi data dulu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8" t="s">
        <v>150</v>
      </c>
      <c r="B15" s="109"/>
      <c r="C15" s="109" t="n">
        <v>100</v>
      </c>
      <c r="D15" s="109" t="n">
        <v>80</v>
      </c>
      <c r="E15" s="110" t="n">
        <f aca="false">IF(ISBLANK(B15), 0,IF(B15&lt;D15, 0, IF(B15=D15, 80, IF(B15=C15, 100, IF(B15&lt;C15, 80 + (B15-D15)/(C15-D15)*(100-80), 100 + (B15-C15)/(C15-D15)*(100-80))))))</f>
        <v>0</v>
      </c>
      <c r="F15" s="111" t="str">
        <f aca="false">IF(ISBLANK(B15), "isi data dulu",IF(B15 &lt; D15, "Dibawah target", IF(B15 &lt;= C15, "Di dalam target", "Melebihi target")))</f>
        <v>isi data dulu</v>
      </c>
      <c r="G15" s="104"/>
      <c r="H15" s="104"/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12" t="s">
        <v>151</v>
      </c>
      <c r="B16" s="113"/>
      <c r="C16" s="113" t="n">
        <v>100</v>
      </c>
      <c r="D16" s="113" t="n">
        <v>80</v>
      </c>
      <c r="E16" s="114" t="n">
        <f aca="false">IF(ISBLANK(B16), 0,IF(B16&lt;D16, 0, IF(B16=D16, 80, IF(B16=C16, 100, IF(B16&lt;C16, 80 + (B16-D16)/(C16-D16)*(100-80), 100 + (B16-C16)/(C16-D16)*(100-80))))))</f>
        <v>0</v>
      </c>
      <c r="F16" s="115" t="str">
        <f aca="false">IF(ISBLANK(B16), "isi data dulu",IF(B16 &lt; D16, "Dibawah target", IF(B16 &lt;= C16, "Di dalam target", "Melebihi target")))</f>
        <v>isi data dulu</v>
      </c>
      <c r="G16" s="104"/>
      <c r="H16" s="104"/>
      <c r="I16" s="104"/>
      <c r="J16" s="104"/>
      <c r="K16" s="104"/>
      <c r="L16" s="104"/>
      <c r="M16" s="104"/>
    </row>
    <row r="17" customFormat="false" ht="13.8" hidden="false" customHeight="false" outlineLevel="0" collapsed="false">
      <c r="A17" s="108" t="s">
        <v>152</v>
      </c>
      <c r="B17" s="109"/>
      <c r="C17" s="109" t="n">
        <v>100</v>
      </c>
      <c r="D17" s="109" t="n">
        <v>80</v>
      </c>
      <c r="E17" s="110" t="n">
        <f aca="false">IF(ISBLANK(B17), 0,IF(B17&lt;D17, 0, IF(B17=D17, 80, IF(B17=C17, 100, IF(B17&lt;C17, 80 + (B17-D17)/(C17-D17)*(100-80), 100 + (B17-C17)/(C17-D17)*(100-80))))))</f>
        <v>0</v>
      </c>
      <c r="F17" s="111" t="str">
        <f aca="false">IF(ISBLANK(B17), "isi data dulu",IF(B17 &lt; D17, "Dibawah target", IF(B17 &lt;= C17, "Di dalam target", "Melebihi target")))</f>
        <v>isi data dulu</v>
      </c>
      <c r="G17" s="104"/>
      <c r="H17" s="104"/>
      <c r="I17" s="104"/>
      <c r="J17" s="104"/>
      <c r="K17" s="104"/>
      <c r="L17" s="104"/>
      <c r="M17" s="104"/>
    </row>
    <row r="18" customFormat="false" ht="13.8" hidden="false" customHeight="false" outlineLevel="0" collapsed="false">
      <c r="A18" s="112" t="s">
        <v>153</v>
      </c>
      <c r="B18" s="113"/>
      <c r="C18" s="113" t="n">
        <v>100</v>
      </c>
      <c r="D18" s="113" t="n">
        <v>80</v>
      </c>
      <c r="E18" s="114" t="n">
        <f aca="false">IF(ISBLANK(B18), 0,IF(B18&lt;D18, 0, IF(B18=D18, 80, IF(B18=C18, 100, IF(B18&lt;C18, 80 + (B18-D18)/(C18-D18)*(100-80), 100 + (B18-C18)/(C18-D18)*(100-80))))))</f>
        <v>0</v>
      </c>
      <c r="F18" s="115" t="str">
        <f aca="false">IF(ISBLANK(B18), "isi data dulu",IF(B18 &lt; D18, "Dibawah target", IF(B18 &lt;= C18, "Di dalam target", "Melebihi target")))</f>
        <v>isi data dulu</v>
      </c>
      <c r="G18" s="104"/>
      <c r="H18" s="104"/>
      <c r="I18" s="104"/>
      <c r="J18" s="104"/>
      <c r="K18" s="104"/>
      <c r="L18" s="104"/>
      <c r="M18" s="104"/>
    </row>
    <row r="19" customFormat="false" ht="13.8" hidden="false" customHeight="false" outlineLevel="0" collapsed="false">
      <c r="A19" s="116" t="s">
        <v>154</v>
      </c>
      <c r="B19" s="117" t="n">
        <f aca="false">SUM(B7:B18)</f>
        <v>200</v>
      </c>
      <c r="C19" s="117" t="n">
        <f aca="false">SUM(C7:C18)</f>
        <v>1200</v>
      </c>
      <c r="D19" s="117" t="n">
        <f aca="false">SUM(D7:D18)</f>
        <v>960</v>
      </c>
      <c r="E19" s="118" t="n">
        <f aca="false">(B19/C19)*100</f>
        <v>16.6666666666667</v>
      </c>
      <c r="F19" s="119" t="str">
        <f aca="false">IF(B19 &lt; D19, "Dibawah target", IF(B19 &lt;= C19, "Di dalam target", "Melebihi target"))</f>
        <v>Dibawah target</v>
      </c>
      <c r="G19" s="104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false" showInputMessage="false" sqref="F7:F19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54</v>
      </c>
      <c r="C1" s="103" t="s">
        <v>159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90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160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09" t="n">
        <v>0</v>
      </c>
      <c r="C7" s="109" t="n">
        <v>5</v>
      </c>
      <c r="D7" s="109" t="n">
        <v>7</v>
      </c>
      <c r="E7" s="124" t="n">
        <f aca="false">(B7/C7)*100</f>
        <v>0</v>
      </c>
      <c r="F7" s="111" t="str">
        <f aca="false">IF(B7 &lt; D7, "Dibawah target", IF(B7 &lt;= C7, "Di dalam target", "Melebihi target"))</f>
        <v>Dibawah target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13" t="n">
        <v>0</v>
      </c>
      <c r="C8" s="113" t="n">
        <v>5</v>
      </c>
      <c r="D8" s="113" t="n">
        <v>7</v>
      </c>
      <c r="E8" s="125" t="n">
        <f aca="false">(B8/C8)*100</f>
        <v>0</v>
      </c>
      <c r="F8" s="115" t="str">
        <f aca="false">IF(B8 &lt; D8, "Dibawah target", IF(B8 &lt;= C8, "Di dalam target", "Melebihi target"))</f>
        <v>Dibawah target</v>
      </c>
      <c r="G8" s="104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09"/>
      <c r="C9" s="109" t="n">
        <v>5</v>
      </c>
      <c r="D9" s="109" t="n">
        <v>7</v>
      </c>
      <c r="E9" s="124" t="n">
        <f aca="false">(B9/C9)*100</f>
        <v>0</v>
      </c>
      <c r="F9" s="111" t="str">
        <f aca="false">IF(B9 &lt; D9, "Dibawah target", IF(B9 &lt;= C9, "Di dalam target", "Melebihi target"))</f>
        <v>Dibawah target</v>
      </c>
      <c r="G9" s="104"/>
      <c r="H9" s="104"/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145</v>
      </c>
      <c r="B10" s="113"/>
      <c r="C10" s="113" t="n">
        <v>5</v>
      </c>
      <c r="D10" s="113" t="n">
        <v>7</v>
      </c>
      <c r="E10" s="125" t="n">
        <f aca="false">(B10/C10)*100</f>
        <v>0</v>
      </c>
      <c r="F10" s="115" t="str">
        <f aca="false">IF(B10 &lt; D10, "Dibawah target", IF(B10 &lt;= C10, "Di dalam target", "Melebihi target"))</f>
        <v>Dibawah target</v>
      </c>
      <c r="G10" s="104"/>
      <c r="H10" s="104"/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08" t="s">
        <v>146</v>
      </c>
      <c r="B11" s="109"/>
      <c r="C11" s="109" t="n">
        <v>5</v>
      </c>
      <c r="D11" s="109" t="n">
        <v>7</v>
      </c>
      <c r="E11" s="124" t="n">
        <f aca="false">(B11/C11)*100</f>
        <v>0</v>
      </c>
      <c r="F11" s="111" t="str">
        <f aca="false">IF(B11 &lt; D11, "Dibawah target", IF(B11 &lt;= C11, "Di dalam target", "Melebihi target"))</f>
        <v>Dibawah target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12" t="s">
        <v>147</v>
      </c>
      <c r="B12" s="113"/>
      <c r="C12" s="113" t="n">
        <v>5</v>
      </c>
      <c r="D12" s="113" t="n">
        <v>7</v>
      </c>
      <c r="E12" s="125" t="n">
        <f aca="false">(B12/C12)*100</f>
        <v>0</v>
      </c>
      <c r="F12" s="115" t="str">
        <f aca="false">IF(B12 &lt; D12, "Dibawah target", IF(B12 &lt;= C12, "Di dalam target", "Melebihi target"))</f>
        <v>Dibawah target</v>
      </c>
      <c r="G12" s="104"/>
      <c r="H12" s="104"/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8" t="s">
        <v>148</v>
      </c>
      <c r="B13" s="109"/>
      <c r="C13" s="109" t="n">
        <v>5</v>
      </c>
      <c r="D13" s="109" t="n">
        <v>7</v>
      </c>
      <c r="E13" s="124" t="n">
        <f aca="false">(B13/C13)*100</f>
        <v>0</v>
      </c>
      <c r="F13" s="111" t="str">
        <f aca="false">IF(B13 &lt; D13, "Dibawah target", IF(B13 &lt;= C13, "Di dalam target", "Melebihi target"))</f>
        <v>Dibawah target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12" t="s">
        <v>149</v>
      </c>
      <c r="B14" s="113"/>
      <c r="C14" s="113" t="n">
        <v>5</v>
      </c>
      <c r="D14" s="113" t="n">
        <v>7</v>
      </c>
      <c r="E14" s="125" t="n">
        <f aca="false">(B14/C14)*100</f>
        <v>0</v>
      </c>
      <c r="F14" s="115" t="str">
        <f aca="false">IF(B14 &lt; D14, "Dibawah target", IF(B14 &lt;= C14, "Di dalam target", "Melebihi target"))</f>
        <v>Dibawah target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8" t="s">
        <v>150</v>
      </c>
      <c r="B15" s="109"/>
      <c r="C15" s="109" t="n">
        <v>5</v>
      </c>
      <c r="D15" s="109" t="n">
        <v>7</v>
      </c>
      <c r="E15" s="124" t="n">
        <f aca="false">(B15/C15)*100</f>
        <v>0</v>
      </c>
      <c r="F15" s="111" t="str">
        <f aca="false">IF(B15 &lt; D15, "Dibawah target", IF(B15 &lt;= C15, "Di dalam target", "Melebihi target"))</f>
        <v>Dibawah target</v>
      </c>
      <c r="G15" s="104"/>
      <c r="H15" s="104"/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12" t="s">
        <v>151</v>
      </c>
      <c r="B16" s="113"/>
      <c r="C16" s="113" t="n">
        <v>5</v>
      </c>
      <c r="D16" s="113" t="n">
        <v>7</v>
      </c>
      <c r="E16" s="125" t="n">
        <f aca="false">(B16/C16)*100</f>
        <v>0</v>
      </c>
      <c r="F16" s="115" t="str">
        <f aca="false">IF(B16 &lt; D16, "Dibawah target", IF(B16 &lt;= C16, "Di dalam target", "Melebihi target"))</f>
        <v>Dibawah target</v>
      </c>
      <c r="G16" s="104"/>
      <c r="H16" s="104"/>
      <c r="I16" s="104"/>
      <c r="J16" s="104"/>
      <c r="K16" s="104"/>
      <c r="L16" s="104"/>
      <c r="M16" s="104"/>
    </row>
    <row r="17" customFormat="false" ht="13.8" hidden="false" customHeight="false" outlineLevel="0" collapsed="false">
      <c r="A17" s="108" t="s">
        <v>152</v>
      </c>
      <c r="B17" s="109"/>
      <c r="C17" s="109" t="n">
        <v>5</v>
      </c>
      <c r="D17" s="109" t="n">
        <v>7</v>
      </c>
      <c r="E17" s="124" t="n">
        <f aca="false">(B17/C17)*100</f>
        <v>0</v>
      </c>
      <c r="F17" s="111" t="str">
        <f aca="false">IF(B17 &lt; D17, "Dibawah target", IF(B17 &lt;= C17, "Di dalam target", "Melebihi target"))</f>
        <v>Dibawah target</v>
      </c>
      <c r="G17" s="104"/>
      <c r="H17" s="104"/>
      <c r="I17" s="104"/>
      <c r="J17" s="104"/>
      <c r="K17" s="104"/>
      <c r="L17" s="104"/>
      <c r="M17" s="104"/>
    </row>
    <row r="18" customFormat="false" ht="13.8" hidden="false" customHeight="false" outlineLevel="0" collapsed="false">
      <c r="A18" s="112" t="s">
        <v>153</v>
      </c>
      <c r="B18" s="113"/>
      <c r="C18" s="113" t="n">
        <v>5</v>
      </c>
      <c r="D18" s="113" t="n">
        <v>7</v>
      </c>
      <c r="E18" s="125" t="n">
        <f aca="false">(B18/C18)*100</f>
        <v>0</v>
      </c>
      <c r="F18" s="115" t="str">
        <f aca="false">IF(B18 &lt; D18, "Dibawah target", IF(B18 &lt;= C18, "Di dalam target", "Melebihi target"))</f>
        <v>Dibawah target</v>
      </c>
      <c r="G18" s="104"/>
      <c r="H18" s="104"/>
      <c r="I18" s="104"/>
      <c r="J18" s="104"/>
      <c r="K18" s="104"/>
      <c r="L18" s="104"/>
      <c r="M18" s="104"/>
    </row>
    <row r="19" customFormat="false" ht="13.8" hidden="false" customHeight="false" outlineLevel="0" collapsed="false">
      <c r="A19" s="116" t="s">
        <v>154</v>
      </c>
      <c r="B19" s="117" t="n">
        <f aca="false">SUM(B7:B18)</f>
        <v>0</v>
      </c>
      <c r="C19" s="117" t="n">
        <f aca="false">SUM(C7:C18)</f>
        <v>60</v>
      </c>
      <c r="D19" s="117" t="n">
        <f aca="false">SUM(D7:D18)</f>
        <v>84</v>
      </c>
      <c r="E19" s="118" t="n">
        <f aca="false">(B19/C19)*100</f>
        <v>0</v>
      </c>
      <c r="F19" s="119" t="str">
        <f aca="false">IF(B19 &lt; D19, "Dibawah target", IF(B19 &lt;= C19, "Di dalam target", "Melebihi target"))</f>
        <v>Dibawah target</v>
      </c>
      <c r="G19" s="104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</sheetData>
  <dataValidations count="5">
    <dataValidation allowBlank="true" errorStyle="stop" operator="between" showDropDown="false" showErrorMessage="true" showInputMessage="false" sqref="F7:F19" type="list">
      <formula1>"Di dalam target,Dibawah target,Melebihi target"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0" colorId="64" zoomScale="135" zoomScaleNormal="135" zoomScalePageLayoutView="100" workbookViewId="0">
      <selection pane="topLeft" activeCell="A4" activeCellId="0" sqref="A4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47</v>
      </c>
      <c r="C1" s="103" t="s">
        <v>132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51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52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20" t="n">
        <v>0</v>
      </c>
      <c r="C7" s="109" t="n">
        <v>0</v>
      </c>
      <c r="D7" s="109" t="n">
        <v>1</v>
      </c>
      <c r="E7" s="110" t="n">
        <f aca="false">IF(ISBLANK(B7), 0,IF(B7&lt;=C7, 100, IF(B7&gt;=D7, IF(B7=D7, 80, 0), 100 - ((B7-C7)/(D7-C7) * 20))))</f>
        <v>100</v>
      </c>
      <c r="F7" s="111" t="str">
        <f aca="false">IF(ISBLANK(B7), "isi data dulu", IF(B7&lt;=C7, "sesuai target", IF(AND(B7&gt;C7,B7&lt;=D7), "di dalam target", IF(B7&gt;D7, "melebihi batas", ""))))</f>
        <v>sesuai target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21" t="n">
        <v>0</v>
      </c>
      <c r="C8" s="113" t="n">
        <v>0</v>
      </c>
      <c r="D8" s="113" t="n">
        <v>1</v>
      </c>
      <c r="E8" s="114" t="n">
        <f aca="false">IF(ISBLANK(B8), 0,IF(B8&lt;=C8, 100, IF(B8&gt;=D8, IF(B8=D8, 80, 0), 100 - ((B8-C8)/(D8-C8) * 20))))</f>
        <v>100</v>
      </c>
      <c r="F8" s="115" t="str">
        <f aca="false">IF(ISBLANK(B8), "isi data dulu", IF(B8&lt;=C8, "sesuai target", IF(AND(B8&gt;C8,B8&lt;=D8), "di dalam target", IF(B8&gt;D8, "melebihi batas", ""))))</f>
        <v>sesuai target</v>
      </c>
      <c r="G8" s="104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20" t="n">
        <v>0</v>
      </c>
      <c r="C9" s="109" t="n">
        <v>0</v>
      </c>
      <c r="D9" s="109" t="n">
        <v>1</v>
      </c>
      <c r="E9" s="110" t="n">
        <f aca="false">IF(ISBLANK(B9), 0,IF(B9&lt;=C9, 100, IF(B9&gt;=D9, IF(B9=D9, 80, 0), 100 - ((B9-C9)/(D9-C9) * 20))))</f>
        <v>100</v>
      </c>
      <c r="F9" s="111" t="str">
        <f aca="false">IF(ISBLANK(B9), "isi data dulu", IF(B9&lt;=C9, "sesuai target", IF(AND(B9&gt;C9,B9&lt;=D9), "di dalam target", IF(B9&gt;D9, "melebihi batas", ""))))</f>
        <v>sesuai target</v>
      </c>
      <c r="G9" s="104"/>
      <c r="H9" s="104"/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145</v>
      </c>
      <c r="B10" s="121" t="n">
        <v>1</v>
      </c>
      <c r="C10" s="113" t="n">
        <v>0</v>
      </c>
      <c r="D10" s="113" t="n">
        <v>1</v>
      </c>
      <c r="E10" s="114" t="n">
        <f aca="false">IF(ISBLANK(B10), 0,IF(B10&lt;=C10, 100, IF(B10&gt;=D10, IF(B10=D10, 80, 0), 100 - ((B10-C10)/(D10-C10) * 20))))</f>
        <v>80</v>
      </c>
      <c r="F10" s="115" t="str">
        <f aca="false">IF(ISBLANK(B10), "isi data dulu", IF(B10&lt;=C10, "sesuai target", IF(AND(B10&gt;C10,B10&lt;=D10), "di dalam target", IF(B10&gt;D10, "melebihi batas", ""))))</f>
        <v>di dalam target</v>
      </c>
      <c r="G10" s="104"/>
      <c r="H10" s="104"/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08" t="s">
        <v>146</v>
      </c>
      <c r="B11" s="120" t="n">
        <v>0</v>
      </c>
      <c r="C11" s="109" t="n">
        <v>0</v>
      </c>
      <c r="D11" s="109" t="n">
        <v>1</v>
      </c>
      <c r="E11" s="110" t="n">
        <f aca="false">IF(ISBLANK(B11), 0,IF(B11&lt;=C11, 100, IF(B11&gt;=D11, IF(B11=D11, 80, 0), 100 - ((B11-C11)/(D11-C11) * 20))))</f>
        <v>100</v>
      </c>
      <c r="F11" s="111" t="str">
        <f aca="false">IF(ISBLANK(B11), "isi data dulu", IF(B11&lt;=C11, "sesuai target", IF(AND(B11&gt;C11,B11&lt;=D11), "di dalam target", IF(B11&gt;D11, "melebihi batas", ""))))</f>
        <v>sesuai target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12" t="s">
        <v>147</v>
      </c>
      <c r="B12" s="121" t="n">
        <v>0</v>
      </c>
      <c r="C12" s="113" t="n">
        <v>0</v>
      </c>
      <c r="D12" s="113" t="n">
        <v>1</v>
      </c>
      <c r="E12" s="114" t="n">
        <f aca="false">IF(ISBLANK(B12), 0,IF(B12&lt;=C12, 100, IF(B12&gt;=D12, IF(B12=D12, 80, 0), 100 - ((B12-C12)/(D12-C12) * 20))))</f>
        <v>100</v>
      </c>
      <c r="F12" s="115" t="str">
        <f aca="false">IF(ISBLANK(B12), "isi data dulu", IF(B12&lt;=C12, "sesuai target", IF(AND(B12&gt;C12,B12&lt;=D12), "di dalam target", IF(B12&gt;D12, "melebihi batas", ""))))</f>
        <v>sesuai target</v>
      </c>
      <c r="G12" s="104"/>
      <c r="H12" s="104"/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8" t="s">
        <v>148</v>
      </c>
      <c r="B13" s="120" t="n">
        <v>0</v>
      </c>
      <c r="C13" s="109" t="n">
        <v>0</v>
      </c>
      <c r="D13" s="109" t="n">
        <v>1</v>
      </c>
      <c r="E13" s="110" t="n">
        <f aca="false">IF(ISBLANK(B13), 0,IF(B13&lt;=C13, 100, IF(B13&gt;=D13, IF(B13=D13, 80, 0), 100 - ((B13-C13)/(D13-C13) * 20))))</f>
        <v>100</v>
      </c>
      <c r="F13" s="111" t="str">
        <f aca="false">IF(ISBLANK(B13), "isi data dulu", IF(B13&lt;=C13, "sesuai target", IF(AND(B13&gt;C13,B13&lt;=D13), "di dalam target", IF(B13&gt;D13, "melebihi batas", ""))))</f>
        <v>sesuai target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12" t="s">
        <v>149</v>
      </c>
      <c r="B14" s="121" t="n">
        <v>0</v>
      </c>
      <c r="C14" s="113" t="n">
        <v>0</v>
      </c>
      <c r="D14" s="113" t="n">
        <v>1</v>
      </c>
      <c r="E14" s="114" t="n">
        <f aca="false">IF(ISBLANK(B14), 0,IF(B14&lt;=C14, 100, IF(B14&gt;=D14, IF(B14=D14, 80, 0), 100 - ((B14-C14)/(D14-C14) * 20))))</f>
        <v>100</v>
      </c>
      <c r="F14" s="115" t="str">
        <f aca="false">IF(ISBLANK(B14), "isi data dulu", IF(B14&lt;=C14, "sesuai target", IF(AND(B14&gt;C14,B14&lt;=D14), "di dalam target", IF(B14&gt;D14, "melebihi batas", ""))))</f>
        <v>sesuai target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8" t="s">
        <v>150</v>
      </c>
      <c r="B15" s="120" t="n">
        <v>0</v>
      </c>
      <c r="C15" s="109" t="n">
        <v>0</v>
      </c>
      <c r="D15" s="109" t="n">
        <v>1</v>
      </c>
      <c r="E15" s="110" t="n">
        <f aca="false">IF(ISBLANK(B15), 0,IF(B15&lt;=C15, 100, IF(B15&gt;=D15, IF(B15=D15, 80, 0), 100 - ((B15-C15)/(D15-C15) * 20))))</f>
        <v>100</v>
      </c>
      <c r="F15" s="111" t="str">
        <f aca="false">IF(ISBLANK(B15), "isi data dulu", IF(B15&lt;=C15, "sesuai target", IF(AND(B15&gt;C15,B15&lt;=D15), "di dalam target", IF(B15&gt;D15, "melebihi batas", ""))))</f>
        <v>sesuai target</v>
      </c>
      <c r="G15" s="104"/>
      <c r="H15" s="104"/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12" t="s">
        <v>151</v>
      </c>
      <c r="B16" s="121"/>
      <c r="C16" s="113" t="n">
        <v>0</v>
      </c>
      <c r="D16" s="113" t="n">
        <v>1</v>
      </c>
      <c r="E16" s="114" t="n">
        <f aca="false">IF(ISBLANK(B16), 0,IF(B16&lt;=C16, 100, IF(B16&gt;=D16, IF(B16=D16, 80, 0), 100 - ((B16-C16)/(D16-C16) * 20))))</f>
        <v>0</v>
      </c>
      <c r="F16" s="115" t="str">
        <f aca="false">IF(ISBLANK(B16), "isi data dulu", IF(B16&lt;=C16, "sesuai target", IF(AND(B16&gt;C16,B16&lt;=D16), "di dalam target", IF(B16&gt;D16, "melebihi batas", ""))))</f>
        <v>isi data dulu</v>
      </c>
      <c r="G16" s="104"/>
      <c r="H16" s="104"/>
      <c r="I16" s="104"/>
      <c r="J16" s="104"/>
      <c r="K16" s="104"/>
      <c r="L16" s="104"/>
      <c r="M16" s="104"/>
    </row>
    <row r="17" customFormat="false" ht="13.8" hidden="false" customHeight="false" outlineLevel="0" collapsed="false">
      <c r="A17" s="108" t="s">
        <v>152</v>
      </c>
      <c r="B17" s="120"/>
      <c r="C17" s="109" t="n">
        <v>0</v>
      </c>
      <c r="D17" s="109" t="n">
        <v>1</v>
      </c>
      <c r="E17" s="110" t="n">
        <f aca="false">IF(ISBLANK(B17), 0,IF(B17&lt;=C17, 100, IF(B17&gt;=D17, IF(B17=D17, 80, 0), 100 - ((B17-C17)/(D17-C17) * 20))))</f>
        <v>0</v>
      </c>
      <c r="F17" s="111" t="str">
        <f aca="false">IF(ISBLANK(B17), "isi data dulu", IF(B17&lt;=C17, "sesuai target", IF(AND(B17&gt;C17,B17&lt;=D17), "di dalam target", IF(B17&gt;D17, "melebihi batas", ""))))</f>
        <v>isi data dulu</v>
      </c>
      <c r="G17" s="104"/>
      <c r="H17" s="104"/>
      <c r="I17" s="104"/>
      <c r="J17" s="104"/>
      <c r="K17" s="104"/>
      <c r="L17" s="104"/>
      <c r="M17" s="104"/>
    </row>
    <row r="18" customFormat="false" ht="13.8" hidden="false" customHeight="false" outlineLevel="0" collapsed="false">
      <c r="A18" s="112" t="s">
        <v>153</v>
      </c>
      <c r="B18" s="121"/>
      <c r="C18" s="113" t="n">
        <v>0</v>
      </c>
      <c r="D18" s="113" t="n">
        <v>1</v>
      </c>
      <c r="E18" s="114" t="n">
        <f aca="false">IF(ISBLANK(B18), 0,IF(B18&lt;=C18, 100, IF(B18&gt;=D18, IF(B18=D18, 80, 0), 100 - ((B18-C18)/(D18-C18) * 20))))</f>
        <v>0</v>
      </c>
      <c r="F18" s="115" t="str">
        <f aca="false">IF(ISBLANK(B18), "isi data dulu", IF(B18&lt;=C18, "sesuai target", IF(AND(B18&gt;C18,B18&lt;=D18), "di dalam target", IF(B18&gt;D18, "melebihi batas", ""))))</f>
        <v>isi data dulu</v>
      </c>
      <c r="G18" s="104"/>
      <c r="H18" s="104"/>
      <c r="I18" s="104"/>
      <c r="J18" s="104"/>
      <c r="K18" s="104"/>
      <c r="L18" s="104"/>
      <c r="M18" s="104"/>
    </row>
    <row r="19" customFormat="false" ht="13.8" hidden="false" customHeight="false" outlineLevel="0" collapsed="false">
      <c r="A19" s="116" t="s">
        <v>154</v>
      </c>
      <c r="B19" s="122" t="n">
        <f aca="false">SUM(B7:B18)</f>
        <v>1</v>
      </c>
      <c r="C19" s="117" t="n">
        <f aca="false">SUM(C7:C18)</f>
        <v>0</v>
      </c>
      <c r="D19" s="117" t="n">
        <f aca="false">SUM(D7:D18)</f>
        <v>12</v>
      </c>
      <c r="E19" s="123" t="n">
        <f aca="false">IF(B19&lt;=C19, 100, IF(B19&gt;=D19, IF(B19=D19, 80, 0), 100 - ((B19-C19)/(D19-C19) * 20)))</f>
        <v>98.3333333333333</v>
      </c>
      <c r="F19" s="119" t="str">
        <f aca="false">IF(B19&lt;=C19, "sesuai target", IF(AND(B19&gt;C19, B19&lt;=D19), "di dalam target", IF(B19&gt;D19, "melebihi batas", "")))</f>
        <v>di dalam target</v>
      </c>
      <c r="G19" s="104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0" colorId="64" zoomScale="135" zoomScaleNormal="135" zoomScalePageLayoutView="100" workbookViewId="0">
      <selection pane="topLeft" activeCell="A10" activeCellId="0" sqref="A10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47</v>
      </c>
      <c r="C1" s="103" t="s">
        <v>79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39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43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09" t="n">
        <v>0</v>
      </c>
      <c r="C7" s="109" t="n">
        <v>4</v>
      </c>
      <c r="D7" s="109" t="n">
        <v>2</v>
      </c>
      <c r="E7" s="110" t="n">
        <f aca="false">IF(ISBLANK(B7), 0,IF(B7&lt;D7, 0, IF(B7=D7, 80, IF(B7=C7, 100, IF(B7&lt;C7, 80 + (B7-D7)/(C7-D7)*(100-80), 100 + (B7-C7)/(C7-D7)*(100-80))))))</f>
        <v>0</v>
      </c>
      <c r="F7" s="111" t="str">
        <f aca="false">IF(ISBLANK(B7), "isi data dulu",IF(B7 &lt; D7, "Dibawah target", IF(B7 &lt;= C7, "Di dalam target", "Melebihi target")))</f>
        <v>Dibawah target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13" t="n">
        <v>0</v>
      </c>
      <c r="C8" s="113" t="n">
        <v>4</v>
      </c>
      <c r="D8" s="113" t="n">
        <v>2</v>
      </c>
      <c r="E8" s="114" t="n">
        <f aca="false">IF(ISBLANK(B8), 0,IF(B8&lt;D8, 0, IF(B8=D8, 80, IF(B8=C8, 100, IF(B8&lt;C8, 80 + (B8-D8)/(C8-D8)*(100-80), 100 + (B8-C8)/(C8-D8)*(100-80))))))</f>
        <v>0</v>
      </c>
      <c r="F8" s="115" t="str">
        <f aca="false">IF(ISBLANK(B8), "isi data dulu",IF(B8 &lt; D8, "Dibawah target", IF(B8 &lt;= C8, "Di dalam target", "Melebihi target")))</f>
        <v>Dibawah target</v>
      </c>
      <c r="G8" s="104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09" t="n">
        <v>0</v>
      </c>
      <c r="C9" s="109" t="n">
        <v>4</v>
      </c>
      <c r="D9" s="109" t="n">
        <v>2</v>
      </c>
      <c r="E9" s="110" t="n">
        <f aca="false">IF(ISBLANK(B9), 0,IF(B9&lt;D9, 0, IF(B9=D9, 80, IF(B9=C9, 100, IF(B9&lt;C9, 80 + (B9-D9)/(C9-D9)*(100-80), 100 + (B9-C9)/(C9-D9)*(100-80))))))</f>
        <v>0</v>
      </c>
      <c r="F9" s="111" t="str">
        <f aca="false">IF(ISBLANK(B9), "isi data dulu",IF(B9 &lt; D9, "Dibawah target", IF(B9 &lt;= C9, "Di dalam target", "Melebihi target")))</f>
        <v>Dibawah target</v>
      </c>
      <c r="G9" s="104"/>
      <c r="H9" s="104"/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145</v>
      </c>
      <c r="B10" s="113" t="n">
        <v>0</v>
      </c>
      <c r="C10" s="113" t="n">
        <v>4</v>
      </c>
      <c r="D10" s="113" t="n">
        <v>2</v>
      </c>
      <c r="E10" s="114" t="n">
        <f aca="false">IF(ISBLANK(B10), 0,IF(B10&lt;D10, 0, IF(B10=D10, 80, IF(B10=C10, 100, IF(B10&lt;C10, 80 + (B10-D10)/(C10-D10)*(100-80), 100 + (B10-C10)/(C10-D10)*(100-80))))))</f>
        <v>0</v>
      </c>
      <c r="F10" s="115" t="str">
        <f aca="false">IF(ISBLANK(B10), "isi data dulu",IF(B10 &lt; D10, "Dibawah target", IF(B10 &lt;= C10, "Di dalam target", "Melebihi target")))</f>
        <v>Dibawah target</v>
      </c>
      <c r="G10" s="104"/>
      <c r="H10" s="104"/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08" t="s">
        <v>146</v>
      </c>
      <c r="B11" s="109" t="n">
        <v>0</v>
      </c>
      <c r="C11" s="109" t="n">
        <v>4</v>
      </c>
      <c r="D11" s="109" t="n">
        <v>2</v>
      </c>
      <c r="E11" s="110" t="n">
        <f aca="false">IF(ISBLANK(B11), 0,IF(B11&lt;D11, 0, IF(B11=D11, 80, IF(B11=C11, 100, IF(B11&lt;C11, 80 + (B11-D11)/(C11-D11)*(100-80), 100 + (B11-C11)/(C11-D11)*(100-80))))))</f>
        <v>0</v>
      </c>
      <c r="F11" s="111" t="str">
        <f aca="false">IF(ISBLANK(B11), "isi data dulu",IF(B11 &lt; D11, "Dibawah target", IF(B11 &lt;= C11, "Di dalam target", "Melebihi target")))</f>
        <v>Dibawah target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12" t="s">
        <v>147</v>
      </c>
      <c r="B12" s="113" t="n">
        <v>0</v>
      </c>
      <c r="C12" s="113" t="n">
        <v>4</v>
      </c>
      <c r="D12" s="113" t="n">
        <v>2</v>
      </c>
      <c r="E12" s="114" t="n">
        <f aca="false">IF(ISBLANK(B12), 0,IF(B12&lt;D12, 0, IF(B12=D12, 80, IF(B12=C12, 100, IF(B12&lt;C12, 80 + (B12-D12)/(C12-D12)*(100-80), 100 + (B12-C12)/(C12-D12)*(100-80))))))</f>
        <v>0</v>
      </c>
      <c r="F12" s="115" t="str">
        <f aca="false">IF(ISBLANK(B12), "isi data dulu",IF(B12 &lt; D12, "Dibawah target", IF(B12 &lt;= C12, "Di dalam target", "Melebihi target")))</f>
        <v>Dibawah target</v>
      </c>
      <c r="G12" s="104"/>
      <c r="H12" s="104"/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8" t="s">
        <v>148</v>
      </c>
      <c r="B13" s="109" t="n">
        <v>0</v>
      </c>
      <c r="C13" s="109" t="n">
        <v>4</v>
      </c>
      <c r="D13" s="109" t="n">
        <v>2</v>
      </c>
      <c r="E13" s="110" t="n">
        <f aca="false">IF(ISBLANK(B13), 0,IF(B13&lt;D13, 0, IF(B13=D13, 80, IF(B13=C13, 100, IF(B13&lt;C13, 80 + (B13-D13)/(C13-D13)*(100-80), 100 + (B13-C13)/(C13-D13)*(100-80))))))</f>
        <v>0</v>
      </c>
      <c r="F13" s="111" t="str">
        <f aca="false">IF(ISBLANK(B13), "isi data dulu",IF(B13 &lt; D13, "Dibawah target", IF(B13 &lt;= C13, "Di dalam target", "Melebihi target")))</f>
        <v>Dibawah target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12" t="s">
        <v>149</v>
      </c>
      <c r="B14" s="113" t="n">
        <v>0</v>
      </c>
      <c r="C14" s="113" t="n">
        <v>4</v>
      </c>
      <c r="D14" s="113" t="n">
        <v>2</v>
      </c>
      <c r="E14" s="114" t="n">
        <f aca="false">IF(ISBLANK(B14), 0,IF(B14&lt;D14, 0, IF(B14=D14, 80, IF(B14=C14, 100, IF(B14&lt;C14, 80 + (B14-D14)/(C14-D14)*(100-80), 100 + (B14-C14)/(C14-D14)*(100-80))))))</f>
        <v>0</v>
      </c>
      <c r="F14" s="115" t="str">
        <f aca="false">IF(ISBLANK(B14), "isi data dulu",IF(B14 &lt; D14, "Dibawah target", IF(B14 &lt;= C14, "Di dalam target", "Melebihi target")))</f>
        <v>Dibawah target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8" t="s">
        <v>150</v>
      </c>
      <c r="B15" s="109" t="n">
        <v>0</v>
      </c>
      <c r="C15" s="109" t="n">
        <v>4</v>
      </c>
      <c r="D15" s="109" t="n">
        <v>2</v>
      </c>
      <c r="E15" s="110" t="n">
        <f aca="false">IF(ISBLANK(B15), 0,IF(B15&lt;D15, 0, IF(B15=D15, 80, IF(B15=C15, 100, IF(B15&lt;C15, 80 + (B15-D15)/(C15-D15)*(100-80), 100 + (B15-C15)/(C15-D15)*(100-80))))))</f>
        <v>0</v>
      </c>
      <c r="F15" s="111" t="str">
        <f aca="false">IF(ISBLANK(B15), "isi data dulu",IF(B15 &lt; D15, "Dibawah target", IF(B15 &lt;= C15, "Di dalam target", "Melebihi target")))</f>
        <v>Dibawah target</v>
      </c>
      <c r="G15" s="104"/>
      <c r="H15" s="104"/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12" t="s">
        <v>151</v>
      </c>
      <c r="B16" s="113"/>
      <c r="C16" s="113" t="n">
        <v>4</v>
      </c>
      <c r="D16" s="113" t="n">
        <v>2</v>
      </c>
      <c r="E16" s="114" t="n">
        <f aca="false">IF(ISBLANK(B16), 0,IF(B16&lt;D16, 0, IF(B16=D16, 80, IF(B16=C16, 100, IF(B16&lt;C16, 80 + (B16-D16)/(C16-D16)*(100-80), 100 + (B16-C16)/(C16-D16)*(100-80))))))</f>
        <v>0</v>
      </c>
      <c r="F16" s="115" t="str">
        <f aca="false">IF(ISBLANK(B16), "isi data dulu",IF(B16 &lt; D16, "Dibawah target", IF(B16 &lt;= C16, "Di dalam target", "Melebihi target")))</f>
        <v>isi data dulu</v>
      </c>
      <c r="G16" s="104"/>
      <c r="H16" s="104"/>
      <c r="I16" s="104"/>
      <c r="J16" s="104"/>
      <c r="K16" s="104"/>
      <c r="L16" s="104"/>
      <c r="M16" s="104"/>
    </row>
    <row r="17" customFormat="false" ht="13.8" hidden="false" customHeight="false" outlineLevel="0" collapsed="false">
      <c r="A17" s="108" t="s">
        <v>152</v>
      </c>
      <c r="B17" s="109"/>
      <c r="C17" s="109" t="n">
        <v>4</v>
      </c>
      <c r="D17" s="109" t="n">
        <v>2</v>
      </c>
      <c r="E17" s="110" t="n">
        <f aca="false">IF(ISBLANK(B17), 0,IF(B17&lt;D17, 0, IF(B17=D17, 80, IF(B17=C17, 100, IF(B17&lt;C17, 80 + (B17-D17)/(C17-D17)*(100-80), 100 + (B17-C17)/(C17-D17)*(100-80))))))</f>
        <v>0</v>
      </c>
      <c r="F17" s="111" t="str">
        <f aca="false">IF(ISBLANK(B17), "isi data dulu",IF(B17 &lt; D17, "Dibawah target", IF(B17 &lt;= C17, "Di dalam target", "Melebihi target")))</f>
        <v>isi data dulu</v>
      </c>
      <c r="G17" s="104"/>
      <c r="H17" s="104"/>
      <c r="I17" s="104"/>
      <c r="J17" s="104"/>
      <c r="K17" s="104"/>
      <c r="L17" s="104"/>
      <c r="M17" s="104"/>
    </row>
    <row r="18" customFormat="false" ht="13.8" hidden="false" customHeight="false" outlineLevel="0" collapsed="false">
      <c r="A18" s="112" t="s">
        <v>153</v>
      </c>
      <c r="B18" s="113"/>
      <c r="C18" s="113" t="n">
        <v>4</v>
      </c>
      <c r="D18" s="113" t="n">
        <v>2</v>
      </c>
      <c r="E18" s="114" t="n">
        <f aca="false">IF(ISBLANK(B18), 0,IF(B18&lt;D18, 0, IF(B18=D18, 80, IF(B18=C18, 100, IF(B18&lt;C18, 80 + (B18-D18)/(C18-D18)*(100-80), 100 + (B18-C18)/(C18-D18)*(100-80))))))</f>
        <v>0</v>
      </c>
      <c r="F18" s="115" t="str">
        <f aca="false">IF(ISBLANK(B18), "isi data dulu",IF(B18 &lt; D18, "Dibawah target", IF(B18 &lt;= C18, "Di dalam target", "Melebihi target")))</f>
        <v>isi data dulu</v>
      </c>
      <c r="G18" s="104"/>
      <c r="H18" s="104"/>
      <c r="I18" s="104"/>
      <c r="J18" s="104"/>
      <c r="K18" s="104"/>
      <c r="L18" s="104"/>
      <c r="M18" s="104"/>
    </row>
    <row r="19" customFormat="false" ht="13.8" hidden="false" customHeight="false" outlineLevel="0" collapsed="false">
      <c r="A19" s="116" t="s">
        <v>154</v>
      </c>
      <c r="B19" s="117" t="n">
        <f aca="false">SUM(B7:B18)</f>
        <v>0</v>
      </c>
      <c r="C19" s="117" t="n">
        <f aca="false">SUM(C7:C18)</f>
        <v>48</v>
      </c>
      <c r="D19" s="117" t="n">
        <f aca="false">SUM(D7:D18)</f>
        <v>24</v>
      </c>
      <c r="E19" s="118" t="n">
        <f aca="false">(B19/C19)*100</f>
        <v>0</v>
      </c>
      <c r="F19" s="119" t="str">
        <f aca="false">IF(B19 &lt; D19, "Dibawah target", IF(B19 &lt;= C19, "Di dalam target", "Melebihi target"))</f>
        <v>Dibawah target</v>
      </c>
      <c r="G19" s="104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false" showInputMessage="false" sqref="F7:F19" type="list">
      <formula1>"Di dalam target,Dibawah target,Melebihi target,isi data dulu"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6" colorId="64" zoomScale="135" zoomScaleNormal="135" zoomScalePageLayoutView="100" workbookViewId="0">
      <selection pane="topLeft" activeCell="A4" activeCellId="0" sqref="A4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  <col collapsed="false" customWidth="true" hidden="false" outlineLevel="0" max="7" min="7" style="0" width="31.27"/>
  </cols>
  <sheetData>
    <row r="1" customFormat="false" ht="17.25" hidden="false" customHeight="false" outlineLevel="0" collapsed="false">
      <c r="A1" s="101" t="s">
        <v>138</v>
      </c>
      <c r="B1" s="102" t="s">
        <v>47</v>
      </c>
      <c r="C1" s="103" t="s">
        <v>133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51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52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6" t="s">
        <v>141</v>
      </c>
      <c r="G6" s="107" t="s">
        <v>161</v>
      </c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20" t="n">
        <v>0</v>
      </c>
      <c r="C7" s="109" t="n">
        <v>0</v>
      </c>
      <c r="D7" s="109" t="n">
        <v>3</v>
      </c>
      <c r="E7" s="110" t="n">
        <f aca="false">IF(ISBLANK(B7), 0,IF(B7&lt;=C7, 100, IF(B7&gt;=D7, IF(B7=D7, 80, 0), 100 - ((B7-C7)/(D7-C7) * 20))))</f>
        <v>100</v>
      </c>
      <c r="F7" s="126" t="str">
        <f aca="false">IF(ISBLANK(B7), "isi data dulu", IF(B7&lt;=C7, "sesuai target", IF(AND(B7&gt;C7,B7&lt;=D7), "di dalam target", IF(B7&gt;D7, "melebihi batas", ""))))</f>
        <v>sesuai target</v>
      </c>
      <c r="G7" s="111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21" t="n">
        <v>0</v>
      </c>
      <c r="C8" s="113" t="n">
        <v>0</v>
      </c>
      <c r="D8" s="113" t="n">
        <v>3</v>
      </c>
      <c r="E8" s="114" t="n">
        <f aca="false">IF(ISBLANK(B8), 0,IF(B8&lt;=C8, 100, IF(B8&gt;=D8, IF(B8=D8, 80, 0), 100 - ((B8-C8)/(D8-C8) * 20))))</f>
        <v>100</v>
      </c>
      <c r="F8" s="127" t="str">
        <f aca="false">IF(ISBLANK(B8), "isi data dulu", IF(B8&lt;=C8, "sesuai target", IF(AND(B8&gt;C8,B8&lt;=D8), "di dalam target", IF(B8&gt;D8, "melebihi batas", ""))))</f>
        <v>sesuai target</v>
      </c>
      <c r="G8" s="115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20" t="n">
        <v>0</v>
      </c>
      <c r="C9" s="109" t="n">
        <v>0</v>
      </c>
      <c r="D9" s="109" t="n">
        <v>3</v>
      </c>
      <c r="E9" s="110" t="n">
        <f aca="false">IF(ISBLANK(B9), 0,IF(B9&lt;=C9, 100, IF(B9&gt;=D9, IF(B9=D9, 80, 0), 100 - ((B9-C9)/(D9-C9) * 20))))</f>
        <v>100</v>
      </c>
      <c r="F9" s="126" t="str">
        <f aca="false">IF(ISBLANK(B9), "isi data dulu", IF(B9&lt;=C9, "sesuai target", IF(AND(B9&gt;C9,B9&lt;=D9), "di dalam target", IF(B9&gt;D9, "melebihi batas", ""))))</f>
        <v>sesuai target</v>
      </c>
      <c r="G9" s="111"/>
      <c r="H9" s="104"/>
      <c r="I9" s="104"/>
      <c r="J9" s="104"/>
      <c r="K9" s="104"/>
      <c r="L9" s="104"/>
      <c r="M9" s="104"/>
    </row>
    <row r="10" customFormat="false" ht="16.4" hidden="false" customHeight="false" outlineLevel="0" collapsed="false">
      <c r="A10" s="112" t="s">
        <v>145</v>
      </c>
      <c r="B10" s="121" t="n">
        <v>2</v>
      </c>
      <c r="C10" s="113" t="n">
        <v>0</v>
      </c>
      <c r="D10" s="113" t="n">
        <v>3</v>
      </c>
      <c r="E10" s="114" t="n">
        <f aca="false">IF(ISBLANK(B10), 0,IF(B10&lt;=C10, 100, IF(B10&gt;=D10, IF(B10=D10, 80, 0), 100 - ((B10-C10)/(D10-C10) * 20))))</f>
        <v>86.6666666666667</v>
      </c>
      <c r="F10" s="127" t="str">
        <f aca="false">IF(ISBLANK(B10), "isi data dulu", IF(B10&lt;=C10, "sesuai target", IF(AND(B10&gt;C10,B10&lt;=D10), "di dalam target", IF(B10&gt;D10, "melebihi batas", ""))))</f>
        <v>di dalam target</v>
      </c>
      <c r="G10" s="128" t="s">
        <v>162</v>
      </c>
      <c r="H10" s="104"/>
      <c r="I10" s="104"/>
      <c r="J10" s="104"/>
      <c r="K10" s="104"/>
      <c r="L10" s="104"/>
      <c r="M10" s="104"/>
    </row>
    <row r="11" customFormat="false" ht="13.5" hidden="false" customHeight="false" outlineLevel="0" collapsed="false">
      <c r="A11" s="108" t="s">
        <v>146</v>
      </c>
      <c r="B11" s="120" t="n">
        <v>3</v>
      </c>
      <c r="C11" s="109" t="n">
        <v>0</v>
      </c>
      <c r="D11" s="109" t="n">
        <v>3</v>
      </c>
      <c r="E11" s="110" t="n">
        <f aca="false">IF(ISBLANK(B11), 0,IF(B11&lt;=C11, 100, IF(B11&gt;=D11, IF(B11=D11, 80, 0), 100 - ((B11-C11)/(D11-C11) * 20))))</f>
        <v>80</v>
      </c>
      <c r="F11" s="126" t="str">
        <f aca="false">IF(ISBLANK(B11), "isi data dulu", IF(B11&lt;=C11, "sesuai target", IF(AND(B11&gt;C11,B11&lt;=D11), "di dalam target", IF(B11&gt;D11, "melebihi batas", ""))))</f>
        <v>di dalam target</v>
      </c>
      <c r="G11" s="111" t="s">
        <v>163</v>
      </c>
      <c r="H11" s="104"/>
      <c r="I11" s="104"/>
      <c r="J11" s="104"/>
      <c r="K11" s="104"/>
      <c r="L11" s="104"/>
      <c r="M11" s="104"/>
    </row>
    <row r="12" customFormat="false" ht="13.5" hidden="false" customHeight="false" outlineLevel="0" collapsed="false">
      <c r="A12" s="112" t="s">
        <v>147</v>
      </c>
      <c r="B12" s="121" t="n">
        <v>3</v>
      </c>
      <c r="C12" s="113" t="n">
        <v>0</v>
      </c>
      <c r="D12" s="113" t="n">
        <v>3</v>
      </c>
      <c r="E12" s="114" t="n">
        <f aca="false">IF(ISBLANK(B12), 0,IF(B12&lt;=C12, 100, IF(B12&gt;=D12, IF(B12=D12, 80, 0), 100 - ((B12-C12)/(D12-C12) * 20))))</f>
        <v>80</v>
      </c>
      <c r="F12" s="127" t="str">
        <f aca="false">IF(ISBLANK(B12), "isi data dulu", IF(B12&lt;=C12, "sesuai target", IF(AND(B12&gt;C12,B12&lt;=D12), "di dalam target", IF(B12&gt;D12, "melebihi batas", ""))))</f>
        <v>di dalam target</v>
      </c>
      <c r="G12" s="115" t="s">
        <v>164</v>
      </c>
      <c r="H12" s="104"/>
      <c r="I12" s="104"/>
      <c r="J12" s="104"/>
      <c r="K12" s="104"/>
      <c r="L12" s="104"/>
      <c r="M12" s="104"/>
    </row>
    <row r="13" customFormat="false" ht="13.5" hidden="false" customHeight="false" outlineLevel="0" collapsed="false">
      <c r="A13" s="108" t="s">
        <v>148</v>
      </c>
      <c r="B13" s="120" t="n">
        <v>2</v>
      </c>
      <c r="C13" s="109" t="n">
        <v>0</v>
      </c>
      <c r="D13" s="109" t="n">
        <v>3</v>
      </c>
      <c r="E13" s="110" t="n">
        <f aca="false">IF(ISBLANK(B13), 0,IF(B13&lt;=C13, 100, IF(B13&gt;=D13, IF(B13=D13, 80, 0), 100 - ((B13-C13)/(D13-C13) * 20))))</f>
        <v>86.6666666666667</v>
      </c>
      <c r="F13" s="126" t="str">
        <f aca="false">IF(ISBLANK(B13), "isi data dulu", IF(B13&lt;=C13, "sesuai target", IF(AND(B13&gt;C13,B13&lt;=D13), "di dalam target", IF(B13&gt;D13, "melebihi batas", ""))))</f>
        <v>di dalam target</v>
      </c>
      <c r="G13" s="111"/>
      <c r="H13" s="104"/>
      <c r="I13" s="104"/>
      <c r="J13" s="104"/>
      <c r="K13" s="104"/>
      <c r="L13" s="104"/>
      <c r="M13" s="104"/>
    </row>
    <row r="14" customFormat="false" ht="13.5" hidden="false" customHeight="false" outlineLevel="0" collapsed="false">
      <c r="A14" s="112" t="s">
        <v>149</v>
      </c>
      <c r="B14" s="121" t="n">
        <v>2</v>
      </c>
      <c r="C14" s="113" t="n">
        <v>0</v>
      </c>
      <c r="D14" s="113" t="n">
        <v>3</v>
      </c>
      <c r="E14" s="114" t="n">
        <f aca="false">IF(ISBLANK(B14), 0,IF(B14&lt;=C14, 100, IF(B14&gt;=D14, IF(B14=D14, 80, 0), 100 - ((B14-C14)/(D14-C14) * 20))))</f>
        <v>86.6666666666667</v>
      </c>
      <c r="F14" s="127" t="str">
        <f aca="false">IF(ISBLANK(B14), "isi data dulu", IF(B14&lt;=C14, "sesuai target", IF(AND(B14&gt;C14,B14&lt;=D14), "di dalam target", IF(B14&gt;D14, "melebihi batas", ""))))</f>
        <v>di dalam target</v>
      </c>
      <c r="G14" s="115"/>
      <c r="H14" s="104"/>
      <c r="I14" s="104"/>
      <c r="J14" s="104"/>
      <c r="K14" s="104"/>
      <c r="L14" s="104"/>
      <c r="M14" s="104"/>
    </row>
    <row r="15" customFormat="false" ht="13.5" hidden="false" customHeight="false" outlineLevel="0" collapsed="false">
      <c r="A15" s="108" t="s">
        <v>150</v>
      </c>
      <c r="B15" s="120" t="n">
        <v>3</v>
      </c>
      <c r="C15" s="109" t="n">
        <v>0</v>
      </c>
      <c r="D15" s="109" t="n">
        <v>3</v>
      </c>
      <c r="E15" s="110" t="n">
        <f aca="false">IF(ISBLANK(B15), 0,IF(B15&lt;=C15, 100, IF(B15&gt;=D15, IF(B15=D15, 80, 0), 100 - ((B15-C15)/(D15-C15) * 20))))</f>
        <v>80</v>
      </c>
      <c r="F15" s="126" t="str">
        <f aca="false">IF(ISBLANK(B15), "isi data dulu", IF(B15&lt;=C15, "sesuai target", IF(AND(B15&gt;C15,B15&lt;=D15), "di dalam target", IF(B15&gt;D15, "melebihi batas", ""))))</f>
        <v>di dalam target</v>
      </c>
      <c r="G15" s="111" t="s">
        <v>165</v>
      </c>
      <c r="H15" s="104"/>
      <c r="I15" s="104"/>
      <c r="J15" s="104"/>
      <c r="K15" s="104"/>
      <c r="L15" s="104"/>
      <c r="M15" s="104"/>
    </row>
    <row r="16" customFormat="false" ht="13.5" hidden="false" customHeight="false" outlineLevel="0" collapsed="false">
      <c r="A16" s="112" t="s">
        <v>151</v>
      </c>
      <c r="B16" s="121"/>
      <c r="C16" s="113" t="n">
        <v>0</v>
      </c>
      <c r="D16" s="113" t="n">
        <v>3</v>
      </c>
      <c r="E16" s="114" t="n">
        <f aca="false">IF(ISBLANK(B16), 0,IF(B16&lt;=C16, 100, IF(B16&gt;=D16, IF(B16=D16, 80, 0), 100 - ((B16-C16)/(D16-C16) * 20))))</f>
        <v>0</v>
      </c>
      <c r="F16" s="127" t="str">
        <f aca="false">IF(ISBLANK(B16), "isi data dulu", IF(B16&lt;=C16, "sesuai target", IF(AND(B16&gt;C16,B16&lt;=D16), "di dalam target", IF(B16&gt;D16, "melebihi batas", ""))))</f>
        <v>isi data dulu</v>
      </c>
      <c r="G16" s="115"/>
      <c r="H16" s="104"/>
      <c r="I16" s="104"/>
      <c r="J16" s="104"/>
      <c r="K16" s="104"/>
      <c r="L16" s="104"/>
      <c r="M16" s="104"/>
    </row>
    <row r="17" customFormat="false" ht="13.5" hidden="false" customHeight="false" outlineLevel="0" collapsed="false">
      <c r="A17" s="108" t="s">
        <v>152</v>
      </c>
      <c r="B17" s="120"/>
      <c r="C17" s="109" t="n">
        <v>0</v>
      </c>
      <c r="D17" s="109" t="n">
        <v>3</v>
      </c>
      <c r="E17" s="110" t="n">
        <f aca="false">IF(ISBLANK(B17), 0,IF(B17&lt;=C17, 100, IF(B17&gt;=D17, IF(B17=D17, 80, 0), 100 - ((B17-C17)/(D17-C17) * 20))))</f>
        <v>0</v>
      </c>
      <c r="F17" s="126" t="str">
        <f aca="false">IF(ISBLANK(B17), "isi data dulu", IF(B17&lt;=C17, "sesuai target", IF(AND(B17&gt;C17,B17&lt;=D17), "di dalam target", IF(B17&gt;D17, "melebihi batas", ""))))</f>
        <v>isi data dulu</v>
      </c>
      <c r="G17" s="111"/>
      <c r="H17" s="104"/>
      <c r="I17" s="104"/>
      <c r="J17" s="104"/>
      <c r="K17" s="104"/>
      <c r="L17" s="104"/>
      <c r="M17" s="104"/>
    </row>
    <row r="18" customFormat="false" ht="13.5" hidden="false" customHeight="false" outlineLevel="0" collapsed="false">
      <c r="A18" s="112" t="s">
        <v>153</v>
      </c>
      <c r="B18" s="121"/>
      <c r="C18" s="113" t="n">
        <v>0</v>
      </c>
      <c r="D18" s="113" t="n">
        <v>3</v>
      </c>
      <c r="E18" s="114" t="n">
        <f aca="false">IF(ISBLANK(B18), 0,IF(B18&lt;=C18, 100, IF(B18&gt;=D18, IF(B18=D18, 80, 0), 100 - ((B18-C18)/(D18-C18) * 20))))</f>
        <v>0</v>
      </c>
      <c r="F18" s="127" t="str">
        <f aca="false">IF(ISBLANK(B18), "isi data dulu", IF(B18&lt;=C18, "sesuai target", IF(AND(B18&gt;C18,B18&lt;=D18), "di dalam target", IF(B18&gt;D18, "melebihi batas", ""))))</f>
        <v>isi data dulu</v>
      </c>
      <c r="G18" s="115"/>
      <c r="H18" s="104"/>
      <c r="I18" s="104"/>
      <c r="J18" s="104"/>
      <c r="K18" s="104"/>
      <c r="L18" s="104"/>
      <c r="M18" s="104"/>
    </row>
    <row r="19" customFormat="false" ht="13.5" hidden="false" customHeight="false" outlineLevel="0" collapsed="false">
      <c r="A19" s="116" t="s">
        <v>154</v>
      </c>
      <c r="B19" s="122" t="n">
        <f aca="false">SUM(B7:B18)</f>
        <v>15</v>
      </c>
      <c r="C19" s="117" t="n">
        <f aca="false">SUM(C7:C18)</f>
        <v>0</v>
      </c>
      <c r="D19" s="117" t="n">
        <f aca="false">SUM(D7:D18)</f>
        <v>36</v>
      </c>
      <c r="E19" s="123" t="n">
        <f aca="false">IF(B19&lt;=C19, 100, IF(B19&gt;=D19, IF(B19=D19, 80, 0), 100 - ((B19-C19)/(D19-C19) * 20)))</f>
        <v>91.6666666666667</v>
      </c>
      <c r="F19" s="129" t="str">
        <f aca="false">IF(B19&lt;=C19, "sesuai target", IF(AND(B19&gt;C19, B19&lt;=D19), "di dalam target", IF(B19&gt;D19, "melebihi batas", "")))</f>
        <v>di dalam target</v>
      </c>
      <c r="G19" s="119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</sheetData>
  <dataValidations count="5"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0" colorId="64" zoomScale="135" zoomScaleNormal="135" zoomScalePageLayoutView="100" workbookViewId="0">
      <selection pane="topLeft" activeCell="A10" activeCellId="0" sqref="A10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54</v>
      </c>
      <c r="C1" s="103" t="s">
        <v>134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90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43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09" t="n">
        <v>100</v>
      </c>
      <c r="C7" s="109" t="n">
        <v>100</v>
      </c>
      <c r="D7" s="109" t="n">
        <v>80</v>
      </c>
      <c r="E7" s="110" t="n">
        <f aca="false">IF(ISBLANK(B7), 0,IF(B7&lt;D7, 0, IF(B7=D7, 80, IF(B7=C7, 100, IF(B7&lt;C7, 80 + (B7-D7)/(C7-D7)*(100-80), 100 + (B7-C7)/(C7-D7)*(100-80))))))</f>
        <v>100</v>
      </c>
      <c r="F7" s="111" t="str">
        <f aca="false">IF(ISBLANK(B7), "isi data dulu",IF(B7 &lt; D7, "Dibawah target", IF(B7 &lt;= C7, "Di dalam target", "Melebihi target")))</f>
        <v>Di dalam target</v>
      </c>
      <c r="G7" s="104"/>
      <c r="H7" s="104" t="s">
        <v>166</v>
      </c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13" t="n">
        <v>100</v>
      </c>
      <c r="C8" s="113" t="n">
        <v>100</v>
      </c>
      <c r="D8" s="113" t="n">
        <v>80</v>
      </c>
      <c r="E8" s="114" t="n">
        <f aca="false">IF(ISBLANK(B8), 0,IF(B8&lt;D8, 0, IF(B8=D8, 80, IF(B8=C8, 100, IF(B8&lt;C8, 80 + (B8-D8)/(C8-D8)*(100-80), 100 + (B8-C8)/(C8-D8)*(100-80))))))</f>
        <v>100</v>
      </c>
      <c r="F8" s="115" t="str">
        <f aca="false">IF(ISBLANK(B8), "isi data dulu",IF(B8 &lt; D8, "Dibawah target", IF(B8 &lt;= C8, "Di dalam target", "Melebihi target")))</f>
        <v>Di dalam target</v>
      </c>
      <c r="G8" s="104"/>
      <c r="H8" s="104" t="s">
        <v>167</v>
      </c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09" t="n">
        <v>100</v>
      </c>
      <c r="C9" s="109" t="n">
        <v>100</v>
      </c>
      <c r="D9" s="109" t="n">
        <v>80</v>
      </c>
      <c r="E9" s="110" t="n">
        <f aca="false">IF(ISBLANK(B9), 0,IF(B9&lt;D9, 0, IF(B9=D9, 80, IF(B9=C9, 100, IF(B9&lt;C9, 80 + (B9-D9)/(C9-D9)*(100-80), 100 + (B9-C9)/(C9-D9)*(100-80))))))</f>
        <v>100</v>
      </c>
      <c r="F9" s="111" t="str">
        <f aca="false">IF(ISBLANK(B9), "isi data dulu",IF(B9 &lt; D9, "Dibawah target", IF(B9 &lt;= C9, "Di dalam target", "Melebihi target")))</f>
        <v>Di dalam target</v>
      </c>
      <c r="G9" s="104"/>
      <c r="H9" s="104" t="s">
        <v>166</v>
      </c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145</v>
      </c>
      <c r="B10" s="113" t="n">
        <v>100</v>
      </c>
      <c r="C10" s="113" t="n">
        <v>100</v>
      </c>
      <c r="D10" s="113" t="n">
        <v>80</v>
      </c>
      <c r="E10" s="114" t="n">
        <f aca="false">IF(ISBLANK(B10), 0,IF(B10&lt;D10, 0, IF(B10=D10, 80, IF(B10=C10, 100, IF(B10&lt;C10, 80 + (B10-D10)/(C10-D10)*(100-80), 100 + (B10-C10)/(C10-D10)*(100-80))))))</f>
        <v>100</v>
      </c>
      <c r="F10" s="115" t="str">
        <f aca="false">IF(ISBLANK(B10), "isi data dulu",IF(B10 &lt; D10, "Dibawah target", IF(B10 &lt;= C10, "Di dalam target", "Melebihi target")))</f>
        <v>Di dalam target</v>
      </c>
      <c r="G10" s="104"/>
      <c r="H10" s="104" t="s">
        <v>168</v>
      </c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08" t="s">
        <v>146</v>
      </c>
      <c r="B11" s="109" t="n">
        <v>100</v>
      </c>
      <c r="C11" s="109" t="n">
        <v>100</v>
      </c>
      <c r="D11" s="109" t="n">
        <v>80</v>
      </c>
      <c r="E11" s="110" t="n">
        <f aca="false">IF(ISBLANK(B11), 0,IF(B11&lt;D11, 0, IF(B11=D11, 80, IF(B11=C11, 100, IF(B11&lt;C11, 80 + (B11-D11)/(C11-D11)*(100-80), 100 + (B11-C11)/(C11-D11)*(100-80))))))</f>
        <v>100</v>
      </c>
      <c r="F11" s="111" t="str">
        <f aca="false">IF(ISBLANK(B11), "isi data dulu",IF(B11 &lt; D11, "Dibawah target", IF(B11 &lt;= C11, "Di dalam target", "Melebihi target")))</f>
        <v>Di dalam target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12" t="s">
        <v>147</v>
      </c>
      <c r="B12" s="113" t="n">
        <v>29</v>
      </c>
      <c r="C12" s="113" t="n">
        <v>100</v>
      </c>
      <c r="D12" s="113" t="n">
        <v>80</v>
      </c>
      <c r="E12" s="114" t="n">
        <f aca="false">IF(ISBLANK(B12), 0,IF(B12&lt;D12, 0, IF(B12=D12, 80, IF(B12=C12, 100, IF(B12&lt;C12, 80 + (B12-D12)/(C12-D12)*(100-80), 100 + (B12-C12)/(C12-D12)*(100-80))))))</f>
        <v>0</v>
      </c>
      <c r="F12" s="115" t="str">
        <f aca="false">IF(ISBLANK(B12), "isi data dulu",IF(B12 &lt; D12, "Dibawah target", IF(B12 &lt;= C12, "Di dalam target", "Melebihi target")))</f>
        <v>Dibawah target</v>
      </c>
      <c r="G12" s="104"/>
      <c r="H12" s="104" t="s">
        <v>169</v>
      </c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8" t="s">
        <v>148</v>
      </c>
      <c r="B13" s="109" t="n">
        <v>90</v>
      </c>
      <c r="C13" s="109" t="n">
        <v>100</v>
      </c>
      <c r="D13" s="109" t="n">
        <v>80</v>
      </c>
      <c r="E13" s="110" t="n">
        <f aca="false">IF(ISBLANK(B13), 0,IF(B13&lt;D13, 0, IF(B13=D13, 80, IF(B13=C13, 100, IF(B13&lt;C13, 80 + (B13-D13)/(C13-D13)*(100-80), 100 + (B13-C13)/(C13-D13)*(100-80))))))</f>
        <v>90</v>
      </c>
      <c r="F13" s="111" t="str">
        <f aca="false">IF(ISBLANK(B13), "isi data dulu",IF(B13 &lt; D13, "Dibawah target", IF(B13 &lt;= C13, "Di dalam target", "Melebihi target")))</f>
        <v>Di dalam target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12" t="s">
        <v>149</v>
      </c>
      <c r="B14" s="113" t="n">
        <v>95</v>
      </c>
      <c r="C14" s="113" t="n">
        <v>100</v>
      </c>
      <c r="D14" s="113" t="n">
        <v>80</v>
      </c>
      <c r="E14" s="114" t="n">
        <f aca="false">IF(ISBLANK(B14), 0,IF(B14&lt;D14, 0, IF(B14=D14, 80, IF(B14=C14, 100, IF(B14&lt;C14, 80 + (B14-D14)/(C14-D14)*(100-80), 100 + (B14-C14)/(C14-D14)*(100-80))))))</f>
        <v>95</v>
      </c>
      <c r="F14" s="115" t="str">
        <f aca="false">IF(ISBLANK(B14), "isi data dulu",IF(B14 &lt; D14, "Dibawah target", IF(B14 &lt;= C14, "Di dalam target", "Melebihi target")))</f>
        <v>Di dalam target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8" t="s">
        <v>150</v>
      </c>
      <c r="B15" s="109" t="n">
        <v>100</v>
      </c>
      <c r="C15" s="109" t="n">
        <v>100</v>
      </c>
      <c r="D15" s="109" t="n">
        <v>80</v>
      </c>
      <c r="E15" s="110" t="n">
        <f aca="false">IF(ISBLANK(B15), 0,IF(B15&lt;D15, 0, IF(B15=D15, 80, IF(B15=C15, 100, IF(B15&lt;C15, 80 + (B15-D15)/(C15-D15)*(100-80), 100 + (B15-C15)/(C15-D15)*(100-80))))))</f>
        <v>100</v>
      </c>
      <c r="F15" s="111" t="str">
        <f aca="false">IF(ISBLANK(B15), "isi data dulu",IF(B15 &lt; D15, "Dibawah target", IF(B15 &lt;= C15, "Di dalam target", "Melebihi target")))</f>
        <v>Di dalam target</v>
      </c>
      <c r="G15" s="104"/>
      <c r="H15" s="104" t="s">
        <v>170</v>
      </c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12" t="s">
        <v>151</v>
      </c>
      <c r="B16" s="113"/>
      <c r="C16" s="113" t="n">
        <v>100</v>
      </c>
      <c r="D16" s="113" t="n">
        <v>80</v>
      </c>
      <c r="E16" s="114" t="n">
        <f aca="false">IF(ISBLANK(B16), 0,IF(B16&lt;D16, 0, IF(B16=D16, 80, IF(B16=C16, 100, IF(B16&lt;C16, 80 + (B16-D16)/(C16-D16)*(100-80), 100 + (B16-C16)/(C16-D16)*(100-80))))))</f>
        <v>0</v>
      </c>
      <c r="F16" s="115" t="str">
        <f aca="false">IF(ISBLANK(B16), "isi data dulu",IF(B16 &lt; D16, "Dibawah target", IF(B16 &lt;= C16, "Di dalam target", "Melebihi target")))</f>
        <v>isi data dulu</v>
      </c>
      <c r="G16" s="104"/>
      <c r="H16" s="104"/>
      <c r="I16" s="104"/>
      <c r="J16" s="104"/>
      <c r="K16" s="104"/>
      <c r="L16" s="104"/>
      <c r="M16" s="104"/>
    </row>
    <row r="17" customFormat="false" ht="13.8" hidden="false" customHeight="false" outlineLevel="0" collapsed="false">
      <c r="A17" s="108" t="s">
        <v>152</v>
      </c>
      <c r="B17" s="109"/>
      <c r="C17" s="109" t="n">
        <v>100</v>
      </c>
      <c r="D17" s="109" t="n">
        <v>80</v>
      </c>
      <c r="E17" s="110" t="n">
        <f aca="false">IF(ISBLANK(B17), 0,IF(B17&lt;D17, 0, IF(B17=D17, 80, IF(B17=C17, 100, IF(B17&lt;C17, 80 + (B17-D17)/(C17-D17)*(100-80), 100 + (B17-C17)/(C17-D17)*(100-80))))))</f>
        <v>0</v>
      </c>
      <c r="F17" s="111" t="str">
        <f aca="false">IF(ISBLANK(B17), "isi data dulu",IF(B17 &lt; D17, "Dibawah target", IF(B17 &lt;= C17, "Di dalam target", "Melebihi target")))</f>
        <v>isi data dulu</v>
      </c>
      <c r="G17" s="104"/>
      <c r="H17" s="104"/>
      <c r="I17" s="104"/>
      <c r="J17" s="104"/>
      <c r="K17" s="104"/>
      <c r="L17" s="104"/>
      <c r="M17" s="104"/>
    </row>
    <row r="18" customFormat="false" ht="13.8" hidden="false" customHeight="false" outlineLevel="0" collapsed="false">
      <c r="A18" s="112" t="s">
        <v>153</v>
      </c>
      <c r="B18" s="113"/>
      <c r="C18" s="113" t="n">
        <v>100</v>
      </c>
      <c r="D18" s="113" t="n">
        <v>80</v>
      </c>
      <c r="E18" s="114" t="n">
        <f aca="false">IF(ISBLANK(B18), 0,IF(B18&lt;D18, 0, IF(B18=D18, 80, IF(B18=C18, 100, IF(B18&lt;C18, 80 + (B18-D18)/(C18-D18)*(100-80), 100 + (B18-C18)/(C18-D18)*(100-80))))))</f>
        <v>0</v>
      </c>
      <c r="F18" s="115" t="str">
        <f aca="false">IF(ISBLANK(B18), "isi data dulu",IF(B18 &lt; D18, "Dibawah target", IF(B18 &lt;= C18, "Di dalam target", "Melebihi target")))</f>
        <v>isi data dulu</v>
      </c>
      <c r="G18" s="104"/>
      <c r="H18" s="104"/>
      <c r="I18" s="104"/>
      <c r="J18" s="104"/>
      <c r="K18" s="104"/>
      <c r="L18" s="104"/>
      <c r="M18" s="104"/>
    </row>
    <row r="19" customFormat="false" ht="13.8" hidden="false" customHeight="false" outlineLevel="0" collapsed="false">
      <c r="A19" s="116" t="s">
        <v>154</v>
      </c>
      <c r="B19" s="117" t="n">
        <f aca="false">SUM(B7:B18)</f>
        <v>814</v>
      </c>
      <c r="C19" s="117" t="n">
        <f aca="false">SUM(C7:C18)</f>
        <v>1200</v>
      </c>
      <c r="D19" s="117" t="n">
        <f aca="false">SUM(D7:D18)</f>
        <v>960</v>
      </c>
      <c r="E19" s="118" t="n">
        <f aca="false">(B19/C19)*100</f>
        <v>67.8333333333333</v>
      </c>
      <c r="F19" s="119" t="str">
        <f aca="false">IF(B19 &lt; D19, "Dibawah target", IF(B19 &lt;= C19, "Di dalam target", "Melebihi target"))</f>
        <v>Dibawah target</v>
      </c>
      <c r="G19" s="104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AND(ISNUMBER(B7),(NOT(OR(NOT(ISERROR(DATEVALUE(B7))), AND(ISNUMBER(B7), LEFT(CELL("format", B7))="D")))))</formula1>
      <formula2>0</formula2>
    </dataValidation>
    <dataValidation allowBlank="true" errorStyle="stop" operator="between" showDropDown="false" showErrorMessage="false" showInputMessage="false" sqref="F7:F19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47</v>
      </c>
      <c r="C1" s="103" t="s">
        <v>171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90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43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09" t="n">
        <v>0</v>
      </c>
      <c r="C7" s="109" t="n">
        <v>6</v>
      </c>
      <c r="D7" s="109" t="n">
        <v>12</v>
      </c>
      <c r="E7" s="130" t="n">
        <f aca="false">IF(ISBLANK(B7), 0,IF(B7&lt;D7, 0, IF(B7=D7, 80, IF(B7=C7, 100, IF(B7&lt;C7, 80 + (B7-D7)/(C7-D7)*(100-80), 100 + (B7-C7)/(C7-D7)*(100-80))))))</f>
        <v>0</v>
      </c>
      <c r="F7" s="131" t="str">
        <f aca="false">IF(ISBLANK(B7), "isi data dulu",IF(B7 &lt; D7, "Dibawah target", IF(B7 &lt;= C7, "Di dalam target", "Melebihi target")))</f>
        <v>Dibawah target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13" t="n">
        <v>1</v>
      </c>
      <c r="C8" s="113" t="n">
        <v>6</v>
      </c>
      <c r="D8" s="113" t="n">
        <v>12</v>
      </c>
      <c r="E8" s="130" t="n">
        <f aca="false">IF(ISBLANK(B8), 0,IF(B8&lt;D8, 0, IF(B8=D8, 80, IF(B8=C8, 100, IF(B8&lt;C8, 80 + (B8-D8)/(C8-D8)*(100-80), 100 + (B8-C8)/(C8-D8)*(100-80))))))</f>
        <v>0</v>
      </c>
      <c r="F8" s="131" t="str">
        <f aca="false">IF(ISBLANK(B8), "isi data dulu",IF(B8 &lt; D8, "Dibawah target", IF(B8 &lt;= C8, "Di dalam target", "Melebihi target")))</f>
        <v>Dibawah target</v>
      </c>
      <c r="G8" s="104"/>
      <c r="H8" s="104" t="s">
        <v>172</v>
      </c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09"/>
      <c r="C9" s="109" t="n">
        <v>6</v>
      </c>
      <c r="D9" s="109" t="n">
        <v>12</v>
      </c>
      <c r="E9" s="130" t="n">
        <f aca="false">IF(ISBLANK(B9), 0,IF(B9&lt;D9, 0, IF(B9=D9, 80, IF(B9=C9, 100, IF(B9&lt;C9, 80 + (B9-D9)/(C9-D9)*(100-80), 100 + (B9-C9)/(C9-D9)*(100-80))))))</f>
        <v>0</v>
      </c>
      <c r="F9" s="131" t="str">
        <f aca="false">IF(ISBLANK(B9), "isi data dulu",IF(B9 &lt; D9, "Dibawah target", IF(B9 &lt;= C9, "Di dalam target", "Melebihi target")))</f>
        <v>isi data dulu</v>
      </c>
      <c r="G9" s="104"/>
      <c r="H9" s="104"/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145</v>
      </c>
      <c r="B10" s="113"/>
      <c r="C10" s="113" t="n">
        <v>6</v>
      </c>
      <c r="D10" s="113" t="n">
        <v>12</v>
      </c>
      <c r="E10" s="130" t="n">
        <f aca="false">IF(ISBLANK(B10), 0,IF(B10&lt;D10, 0, IF(B10=D10, 80, IF(B10=C10, 100, IF(B10&lt;C10, 80 + (B10-D10)/(C10-D10)*(100-80), 100 + (B10-C10)/(C10-D10)*(100-80))))))</f>
        <v>0</v>
      </c>
      <c r="F10" s="131" t="str">
        <f aca="false">IF(ISBLANK(B10), "isi data dulu",IF(B10 &lt; D10, "Dibawah target", IF(B10 &lt;= C10, "Di dalam target", "Melebihi target")))</f>
        <v>isi data dulu</v>
      </c>
      <c r="G10" s="104"/>
      <c r="H10" s="104"/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08" t="s">
        <v>146</v>
      </c>
      <c r="B11" s="109"/>
      <c r="C11" s="109" t="n">
        <v>6</v>
      </c>
      <c r="D11" s="109" t="n">
        <v>12</v>
      </c>
      <c r="E11" s="130" t="n">
        <f aca="false">IF(ISBLANK(B11), 0,IF(B11&lt;D11, 0, IF(B11=D11, 80, IF(B11=C11, 100, IF(B11&lt;C11, 80 + (B11-D11)/(C11-D11)*(100-80), 100 + (B11-C11)/(C11-D11)*(100-80))))))</f>
        <v>0</v>
      </c>
      <c r="F11" s="131" t="str">
        <f aca="false">IF(ISBLANK(B11), "isi data dulu",IF(B11 &lt; D11, "Dibawah target", IF(B11 &lt;= C11, "Di dalam target", "Melebihi target")))</f>
        <v>isi data dulu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12" t="s">
        <v>147</v>
      </c>
      <c r="B12" s="113"/>
      <c r="C12" s="113" t="n">
        <v>6</v>
      </c>
      <c r="D12" s="113" t="n">
        <v>12</v>
      </c>
      <c r="E12" s="130" t="n">
        <f aca="false">IF(ISBLANK(B12), 0,IF(B12&lt;D12, 0, IF(B12=D12, 80, IF(B12=C12, 100, IF(B12&lt;C12, 80 + (B12-D12)/(C12-D12)*(100-80), 100 + (B12-C12)/(C12-D12)*(100-80))))))</f>
        <v>0</v>
      </c>
      <c r="F12" s="131" t="str">
        <f aca="false">IF(ISBLANK(B12), "isi data dulu",IF(B12 &lt; D12, "Dibawah target", IF(B12 &lt;= C12, "Di dalam target", "Melebihi target")))</f>
        <v>isi data dulu</v>
      </c>
      <c r="G12" s="104"/>
      <c r="H12" s="104"/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8" t="s">
        <v>148</v>
      </c>
      <c r="B13" s="109"/>
      <c r="C13" s="109" t="n">
        <v>6</v>
      </c>
      <c r="D13" s="109" t="n">
        <v>12</v>
      </c>
      <c r="E13" s="130" t="n">
        <f aca="false">IF(ISBLANK(B13), 0,IF(B13&lt;D13, 0, IF(B13=D13, 80, IF(B13=C13, 100, IF(B13&lt;C13, 80 + (B13-D13)/(C13-D13)*(100-80), 100 + (B13-C13)/(C13-D13)*(100-80))))))</f>
        <v>0</v>
      </c>
      <c r="F13" s="131" t="str">
        <f aca="false">IF(ISBLANK(B13), "isi data dulu",IF(B13 &lt; D13, "Dibawah target", IF(B13 &lt;= C13, "Di dalam target", "Melebihi target")))</f>
        <v>isi data dulu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12" t="s">
        <v>149</v>
      </c>
      <c r="B14" s="113"/>
      <c r="C14" s="113" t="n">
        <v>6</v>
      </c>
      <c r="D14" s="113" t="n">
        <v>12</v>
      </c>
      <c r="E14" s="130" t="n">
        <f aca="false">IF(ISBLANK(B14), 0,IF(B14&lt;D14, 0, IF(B14=D14, 80, IF(B14=C14, 100, IF(B14&lt;C14, 80 + (B14-D14)/(C14-D14)*(100-80), 100 + (B14-C14)/(C14-D14)*(100-80))))))</f>
        <v>0</v>
      </c>
      <c r="F14" s="131" t="str">
        <f aca="false">IF(ISBLANK(B14), "isi data dulu",IF(B14 &lt; D14, "Dibawah target", IF(B14 &lt;= C14, "Di dalam target", "Melebihi target")))</f>
        <v>isi data dulu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8" t="s">
        <v>150</v>
      </c>
      <c r="B15" s="109"/>
      <c r="C15" s="109" t="n">
        <v>6</v>
      </c>
      <c r="D15" s="109" t="n">
        <v>12</v>
      </c>
      <c r="E15" s="130" t="n">
        <f aca="false">IF(ISBLANK(B15), 0,IF(B15&lt;D15, 0, IF(B15=D15, 80, IF(B15=C15, 100, IF(B15&lt;C15, 80 + (B15-D15)/(C15-D15)*(100-80), 100 + (B15-C15)/(C15-D15)*(100-80))))))</f>
        <v>0</v>
      </c>
      <c r="F15" s="131" t="str">
        <f aca="false">IF(ISBLANK(B15), "isi data dulu",IF(B15 &lt; D15, "Dibawah target", IF(B15 &lt;= C15, "Di dalam target", "Melebihi target")))</f>
        <v>isi data dulu</v>
      </c>
      <c r="G15" s="104"/>
      <c r="H15" s="104"/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12" t="s">
        <v>151</v>
      </c>
      <c r="B16" s="113"/>
      <c r="C16" s="113" t="n">
        <v>6</v>
      </c>
      <c r="D16" s="113" t="n">
        <v>12</v>
      </c>
      <c r="E16" s="130" t="n">
        <f aca="false">IF(ISBLANK(B16), 0,IF(B16&lt;D16, 0, IF(B16=D16, 80, IF(B16=C16, 100, IF(B16&lt;C16, 80 + (B16-D16)/(C16-D16)*(100-80), 100 + (B16-C16)/(C16-D16)*(100-80))))))</f>
        <v>0</v>
      </c>
      <c r="F16" s="131" t="str">
        <f aca="false">IF(ISBLANK(B16), "isi data dulu",IF(B16 &lt; D16, "Dibawah target", IF(B16 &lt;= C16, "Di dalam target", "Melebihi target")))</f>
        <v>isi data dulu</v>
      </c>
      <c r="G16" s="104"/>
      <c r="H16" s="104"/>
      <c r="I16" s="104"/>
      <c r="J16" s="104"/>
      <c r="K16" s="104"/>
      <c r="L16" s="104"/>
      <c r="M16" s="104"/>
    </row>
    <row r="17" customFormat="false" ht="13.8" hidden="false" customHeight="false" outlineLevel="0" collapsed="false">
      <c r="A17" s="108" t="s">
        <v>152</v>
      </c>
      <c r="B17" s="109"/>
      <c r="C17" s="109" t="n">
        <v>6</v>
      </c>
      <c r="D17" s="109" t="n">
        <v>12</v>
      </c>
      <c r="E17" s="130" t="n">
        <f aca="false">IF(ISBLANK(B17), 0,IF(B17&lt;D17, 0, IF(B17=D17, 80, IF(B17=C17, 100, IF(B17&lt;C17, 80 + (B17-D17)/(C17-D17)*(100-80), 100 + (B17-C17)/(C17-D17)*(100-80))))))</f>
        <v>0</v>
      </c>
      <c r="F17" s="131" t="str">
        <f aca="false">IF(ISBLANK(B17), "isi data dulu",IF(B17 &lt; D17, "Dibawah target", IF(B17 &lt;= C17, "Di dalam target", "Melebihi target")))</f>
        <v>isi data dulu</v>
      </c>
      <c r="G17" s="104"/>
      <c r="H17" s="104"/>
      <c r="I17" s="104"/>
      <c r="J17" s="104"/>
      <c r="K17" s="104"/>
      <c r="L17" s="104"/>
      <c r="M17" s="104"/>
    </row>
    <row r="18" customFormat="false" ht="13.8" hidden="false" customHeight="false" outlineLevel="0" collapsed="false">
      <c r="A18" s="112" t="s">
        <v>153</v>
      </c>
      <c r="B18" s="113"/>
      <c r="C18" s="113" t="n">
        <v>6</v>
      </c>
      <c r="D18" s="113" t="n">
        <v>12</v>
      </c>
      <c r="E18" s="130" t="n">
        <f aca="false">IF(ISBLANK(B18), 0,IF(B18&lt;D18, 0, IF(B18=D18, 80, IF(B18=C18, 100, IF(B18&lt;C18, 80 + (B18-D18)/(C18-D18)*(100-80), 100 + (B18-C18)/(C18-D18)*(100-80))))))</f>
        <v>0</v>
      </c>
      <c r="F18" s="131" t="str">
        <f aca="false">IF(ISBLANK(B18), "isi data dulu",IF(B18 &lt; D18, "Dibawah target", IF(B18 &lt;= C18, "Di dalam target", "Melebihi target")))</f>
        <v>isi data dulu</v>
      </c>
      <c r="G18" s="104"/>
      <c r="H18" s="104"/>
      <c r="I18" s="104"/>
      <c r="J18" s="104"/>
      <c r="K18" s="104"/>
      <c r="L18" s="104"/>
      <c r="M18" s="104"/>
    </row>
    <row r="19" customFormat="false" ht="13.8" hidden="false" customHeight="false" outlineLevel="0" collapsed="false">
      <c r="A19" s="116" t="s">
        <v>154</v>
      </c>
      <c r="B19" s="117" t="n">
        <f aca="false">SUM(B7:B18)</f>
        <v>1</v>
      </c>
      <c r="C19" s="117" t="n">
        <f aca="false">SUM(C7:C18)</f>
        <v>72</v>
      </c>
      <c r="D19" s="117" t="n">
        <f aca="false">SUM(D7:D18)</f>
        <v>144</v>
      </c>
      <c r="E19" s="118" t="n">
        <f aca="false">(B19/C19)*100</f>
        <v>1.38888888888889</v>
      </c>
      <c r="F19" s="119" t="str">
        <f aca="false">IF(B19 &lt; D19, "Dibawah target", IF(B19 &lt;= C19, "Di dalam target", "Melebihi target"))</f>
        <v>Dibawah target</v>
      </c>
      <c r="G19" s="104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F7:F19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47</v>
      </c>
      <c r="C1" s="103" t="s">
        <v>173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90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43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09" t="n">
        <v>0</v>
      </c>
      <c r="C7" s="109" t="n">
        <v>6</v>
      </c>
      <c r="D7" s="109" t="n">
        <v>12</v>
      </c>
      <c r="E7" s="130" t="n">
        <f aca="false">IF(ISBLANK(B7), 0,IF(B7&lt;D7, 0, IF(B7=D7, 80, IF(B7=C7, 100, IF(B7&lt;C7, 80 + (B7-D7)/(C7-D7)*(100-80), 100 + (B7-C7)/(C7-D7)*(100-80))))))</f>
        <v>0</v>
      </c>
      <c r="F7" s="131" t="str">
        <f aca="false">IF(ISBLANK(B7), "isi data dulu",IF(B7 &lt; D7, "Dibawah target", IF(B7 &lt;= C7, "Di dalam target", "Melebihi target")))</f>
        <v>Dibawah target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13" t="n">
        <v>0</v>
      </c>
      <c r="C8" s="113" t="n">
        <v>6</v>
      </c>
      <c r="D8" s="113" t="n">
        <v>12</v>
      </c>
      <c r="E8" s="130" t="n">
        <f aca="false">IF(ISBLANK(B8), 0,IF(B8&lt;D8, 0, IF(B8=D8, 80, IF(B8=C8, 100, IF(B8&lt;C8, 80 + (B8-D8)/(C8-D8)*(100-80), 100 + (B8-C8)/(C8-D8)*(100-80))))))</f>
        <v>0</v>
      </c>
      <c r="F8" s="131" t="str">
        <f aca="false">IF(ISBLANK(B8), "isi data dulu",IF(B8 &lt; D8, "Dibawah target", IF(B8 &lt;= C8, "Di dalam target", "Melebihi target")))</f>
        <v>Dibawah target</v>
      </c>
      <c r="G8" s="104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09"/>
      <c r="C9" s="109" t="n">
        <v>6</v>
      </c>
      <c r="D9" s="109" t="n">
        <v>12</v>
      </c>
      <c r="E9" s="130" t="n">
        <f aca="false">IF(ISBLANK(B9), 0,IF(B9&lt;D9, 0, IF(B9=D9, 80, IF(B9=C9, 100, IF(B9&lt;C9, 80 + (B9-D9)/(C9-D9)*(100-80), 100 + (B9-C9)/(C9-D9)*(100-80))))))</f>
        <v>0</v>
      </c>
      <c r="F9" s="131" t="str">
        <f aca="false">IF(ISBLANK(B9), "isi data dulu",IF(B9 &lt; D9, "Dibawah target", IF(B9 &lt;= C9, "Di dalam target", "Melebihi target")))</f>
        <v>isi data dulu</v>
      </c>
      <c r="G9" s="104"/>
      <c r="H9" s="104"/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145</v>
      </c>
      <c r="B10" s="113"/>
      <c r="C10" s="113" t="n">
        <v>6</v>
      </c>
      <c r="D10" s="113" t="n">
        <v>12</v>
      </c>
      <c r="E10" s="130" t="n">
        <f aca="false">IF(ISBLANK(B10), 0,IF(B10&lt;D10, 0, IF(B10=D10, 80, IF(B10=C10, 100, IF(B10&lt;C10, 80 + (B10-D10)/(C10-D10)*(100-80), 100 + (B10-C10)/(C10-D10)*(100-80))))))</f>
        <v>0</v>
      </c>
      <c r="F10" s="131" t="str">
        <f aca="false">IF(ISBLANK(B10), "isi data dulu",IF(B10 &lt; D10, "Dibawah target", IF(B10 &lt;= C10, "Di dalam target", "Melebihi target")))</f>
        <v>isi data dulu</v>
      </c>
      <c r="G10" s="104"/>
      <c r="H10" s="104"/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08" t="s">
        <v>146</v>
      </c>
      <c r="B11" s="109"/>
      <c r="C11" s="109" t="n">
        <v>6</v>
      </c>
      <c r="D11" s="109" t="n">
        <v>12</v>
      </c>
      <c r="E11" s="130" t="n">
        <f aca="false">IF(ISBLANK(B11), 0,IF(B11&lt;D11, 0, IF(B11=D11, 80, IF(B11=C11, 100, IF(B11&lt;C11, 80 + (B11-D11)/(C11-D11)*(100-80), 100 + (B11-C11)/(C11-D11)*(100-80))))))</f>
        <v>0</v>
      </c>
      <c r="F11" s="131" t="str">
        <f aca="false">IF(ISBLANK(B11), "isi data dulu",IF(B11 &lt; D11, "Dibawah target", IF(B11 &lt;= C11, "Di dalam target", "Melebihi target")))</f>
        <v>isi data dulu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12" t="s">
        <v>147</v>
      </c>
      <c r="B12" s="113"/>
      <c r="C12" s="113" t="n">
        <v>6</v>
      </c>
      <c r="D12" s="113" t="n">
        <v>12</v>
      </c>
      <c r="E12" s="130" t="n">
        <f aca="false">IF(ISBLANK(B12), 0,IF(B12&lt;D12, 0, IF(B12=D12, 80, IF(B12=C12, 100, IF(B12&lt;C12, 80 + (B12-D12)/(C12-D12)*(100-80), 100 + (B12-C12)/(C12-D12)*(100-80))))))</f>
        <v>0</v>
      </c>
      <c r="F12" s="131" t="str">
        <f aca="false">IF(ISBLANK(B12), "isi data dulu",IF(B12 &lt; D12, "Dibawah target", IF(B12 &lt;= C12, "Di dalam target", "Melebihi target")))</f>
        <v>isi data dulu</v>
      </c>
      <c r="G12" s="104"/>
      <c r="H12" s="104"/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8" t="s">
        <v>148</v>
      </c>
      <c r="B13" s="109"/>
      <c r="C13" s="109" t="n">
        <v>6</v>
      </c>
      <c r="D13" s="109" t="n">
        <v>12</v>
      </c>
      <c r="E13" s="130" t="n">
        <f aca="false">IF(ISBLANK(B13), 0,IF(B13&lt;D13, 0, IF(B13=D13, 80, IF(B13=C13, 100, IF(B13&lt;C13, 80 + (B13-D13)/(C13-D13)*(100-80), 100 + (B13-C13)/(C13-D13)*(100-80))))))</f>
        <v>0</v>
      </c>
      <c r="F13" s="131" t="str">
        <f aca="false">IF(ISBLANK(B13), "isi data dulu",IF(B13 &lt; D13, "Dibawah target", IF(B13 &lt;= C13, "Di dalam target", "Melebihi target")))</f>
        <v>isi data dulu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12" t="s">
        <v>149</v>
      </c>
      <c r="B14" s="113"/>
      <c r="C14" s="113" t="n">
        <v>6</v>
      </c>
      <c r="D14" s="113" t="n">
        <v>12</v>
      </c>
      <c r="E14" s="130" t="n">
        <f aca="false">IF(ISBLANK(B14), 0,IF(B14&lt;D14, 0, IF(B14=D14, 80, IF(B14=C14, 100, IF(B14&lt;C14, 80 + (B14-D14)/(C14-D14)*(100-80), 100 + (B14-C14)/(C14-D14)*(100-80))))))</f>
        <v>0</v>
      </c>
      <c r="F14" s="131" t="str">
        <f aca="false">IF(ISBLANK(B14), "isi data dulu",IF(B14 &lt; D14, "Dibawah target", IF(B14 &lt;= C14, "Di dalam target", "Melebihi target")))</f>
        <v>isi data dulu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8" t="s">
        <v>150</v>
      </c>
      <c r="B15" s="109"/>
      <c r="C15" s="109" t="n">
        <v>6</v>
      </c>
      <c r="D15" s="109" t="n">
        <v>12</v>
      </c>
      <c r="E15" s="130" t="n">
        <f aca="false">IF(ISBLANK(B15), 0,IF(B15&lt;D15, 0, IF(B15=D15, 80, IF(B15=C15, 100, IF(B15&lt;C15, 80 + (B15-D15)/(C15-D15)*(100-80), 100 + (B15-C15)/(C15-D15)*(100-80))))))</f>
        <v>0</v>
      </c>
      <c r="F15" s="131" t="str">
        <f aca="false">IF(ISBLANK(B15), "isi data dulu",IF(B15 &lt; D15, "Dibawah target", IF(B15 &lt;= C15, "Di dalam target", "Melebihi target")))</f>
        <v>isi data dulu</v>
      </c>
      <c r="G15" s="104"/>
      <c r="H15" s="104"/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12" t="s">
        <v>151</v>
      </c>
      <c r="B16" s="113"/>
      <c r="C16" s="113" t="n">
        <v>6</v>
      </c>
      <c r="D16" s="113" t="n">
        <v>12</v>
      </c>
      <c r="E16" s="130" t="n">
        <f aca="false">IF(ISBLANK(B16), 0,IF(B16&lt;D16, 0, IF(B16=D16, 80, IF(B16=C16, 100, IF(B16&lt;C16, 80 + (B16-D16)/(C16-D16)*(100-80), 100 + (B16-C16)/(C16-D16)*(100-80))))))</f>
        <v>0</v>
      </c>
      <c r="F16" s="131" t="str">
        <f aca="false">IF(ISBLANK(B16), "isi data dulu",IF(B16 &lt; D16, "Dibawah target", IF(B16 &lt;= C16, "Di dalam target", "Melebihi target")))</f>
        <v>isi data dulu</v>
      </c>
      <c r="G16" s="104"/>
      <c r="H16" s="104"/>
      <c r="I16" s="104"/>
      <c r="J16" s="104"/>
      <c r="K16" s="104"/>
      <c r="L16" s="104"/>
      <c r="M16" s="104"/>
    </row>
    <row r="17" customFormat="false" ht="13.8" hidden="false" customHeight="false" outlineLevel="0" collapsed="false">
      <c r="A17" s="108" t="s">
        <v>152</v>
      </c>
      <c r="B17" s="109"/>
      <c r="C17" s="109" t="n">
        <v>6</v>
      </c>
      <c r="D17" s="109" t="n">
        <v>12</v>
      </c>
      <c r="E17" s="130" t="n">
        <f aca="false">IF(ISBLANK(B17), 0,IF(B17&lt;D17, 0, IF(B17=D17, 80, IF(B17=C17, 100, IF(B17&lt;C17, 80 + (B17-D17)/(C17-D17)*(100-80), 100 + (B17-C17)/(C17-D17)*(100-80))))))</f>
        <v>0</v>
      </c>
      <c r="F17" s="131" t="str">
        <f aca="false">IF(ISBLANK(B17), "isi data dulu",IF(B17 &lt; D17, "Dibawah target", IF(B17 &lt;= C17, "Di dalam target", "Melebihi target")))</f>
        <v>isi data dulu</v>
      </c>
      <c r="G17" s="104"/>
      <c r="H17" s="104"/>
      <c r="I17" s="104"/>
      <c r="J17" s="104"/>
      <c r="K17" s="104"/>
      <c r="L17" s="104"/>
      <c r="M17" s="104"/>
    </row>
    <row r="18" customFormat="false" ht="13.8" hidden="false" customHeight="false" outlineLevel="0" collapsed="false">
      <c r="A18" s="112" t="s">
        <v>153</v>
      </c>
      <c r="B18" s="113"/>
      <c r="C18" s="113" t="n">
        <v>6</v>
      </c>
      <c r="D18" s="113" t="n">
        <v>12</v>
      </c>
      <c r="E18" s="130" t="n">
        <f aca="false">IF(ISBLANK(B18), 0,IF(B18&lt;D18, 0, IF(B18=D18, 80, IF(B18=C18, 100, IF(B18&lt;C18, 80 + (B18-D18)/(C18-D18)*(100-80), 100 + (B18-C18)/(C18-D18)*(100-80))))))</f>
        <v>0</v>
      </c>
      <c r="F18" s="131" t="str">
        <f aca="false">IF(ISBLANK(B18), "isi data dulu",IF(B18 &lt; D18, "Dibawah target", IF(B18 &lt;= C18, "Di dalam target", "Melebihi target")))</f>
        <v>isi data dulu</v>
      </c>
      <c r="G18" s="104"/>
      <c r="H18" s="104"/>
      <c r="I18" s="104"/>
      <c r="J18" s="104"/>
      <c r="K18" s="104"/>
      <c r="L18" s="104"/>
      <c r="M18" s="104"/>
    </row>
    <row r="19" customFormat="false" ht="13.8" hidden="false" customHeight="false" outlineLevel="0" collapsed="false">
      <c r="A19" s="116" t="s">
        <v>154</v>
      </c>
      <c r="B19" s="117" t="n">
        <f aca="false">SUM(B7:B18)</f>
        <v>0</v>
      </c>
      <c r="C19" s="117" t="n">
        <f aca="false">SUM(C7:C18)</f>
        <v>72</v>
      </c>
      <c r="D19" s="117" t="n">
        <f aca="false">SUM(D7:D18)</f>
        <v>144</v>
      </c>
      <c r="E19" s="118" t="n">
        <f aca="false">(B19/C19)*100</f>
        <v>0</v>
      </c>
      <c r="F19" s="119" t="str">
        <f aca="false">IF(B19 &lt; D19, "Dibawah target", IF(B19 &lt;= C19, "Di dalam target", "Melebihi target"))</f>
        <v>Dibawah target</v>
      </c>
      <c r="G19" s="104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F7:F19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7" colorId="64" zoomScale="135" zoomScaleNormal="135" zoomScalePageLayoutView="100" workbookViewId="0">
      <selection pane="topLeft" activeCell="B19" activeCellId="0" sqref="B19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54</v>
      </c>
      <c r="C1" s="103" t="s">
        <v>99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39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52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20" t="n">
        <v>0</v>
      </c>
      <c r="C7" s="109" t="n">
        <v>3</v>
      </c>
      <c r="D7" s="109" t="n">
        <v>5</v>
      </c>
      <c r="E7" s="110" t="n">
        <f aca="false">IF(ISBLANK(B7), 0,IF(B7&lt;=C7, 100, IF(B7&gt;=D7, IF(B7=D7, 80, 0), 100 - ((B7-C7)/(D7-C7) * 20))))</f>
        <v>100</v>
      </c>
      <c r="F7" s="111" t="str">
        <f aca="false">IF(ISBLANK(B7), "isi data dulu", IF(B7&lt;=C7, "sesuai target", IF(AND(B7&gt;C7,B7&lt;=D7), "di dalam target", IF(B7&gt;D7, "melebihi batas", ""))))</f>
        <v>sesuai target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21" t="n">
        <v>0</v>
      </c>
      <c r="C8" s="113" t="n">
        <v>3</v>
      </c>
      <c r="D8" s="113" t="n">
        <v>5</v>
      </c>
      <c r="E8" s="114" t="n">
        <f aca="false">IF(ISBLANK(B8), 0,IF(B8&lt;=C8, 100, IF(B8&gt;=D8, IF(B8=D8, 80, 0), 100 - ((B8-C8)/(D8-C8) * 20))))</f>
        <v>100</v>
      </c>
      <c r="F8" s="115" t="str">
        <f aca="false">IF(ISBLANK(B8), "isi data dulu", IF(B8&lt;=C8, "sesuai target", IF(AND(B8&gt;C8,B8&lt;=D8), "di dalam target", IF(B8&gt;D8, "melebihi batas", ""))))</f>
        <v>sesuai target</v>
      </c>
      <c r="G8" s="104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20" t="n">
        <v>0</v>
      </c>
      <c r="C9" s="109" t="n">
        <v>3</v>
      </c>
      <c r="D9" s="109" t="n">
        <v>5</v>
      </c>
      <c r="E9" s="110" t="n">
        <f aca="false">IF(ISBLANK(B9), 0,IF(B9&lt;=C9, 100, IF(B9&gt;=D9, IF(B9=D9, 80, 0), 100 - ((B9-C9)/(D9-C9) * 20))))</f>
        <v>100</v>
      </c>
      <c r="F9" s="111" t="str">
        <f aca="false">IF(ISBLANK(B9), "isi data dulu", IF(B9&lt;=C9, "sesuai target", IF(AND(B9&gt;C9,B9&lt;=D9), "di dalam target", IF(B9&gt;D9, "melebihi batas", ""))))</f>
        <v>sesuai target</v>
      </c>
      <c r="G9" s="104"/>
      <c r="H9" s="104"/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145</v>
      </c>
      <c r="B10" s="121" t="n">
        <v>0</v>
      </c>
      <c r="C10" s="113" t="n">
        <v>3</v>
      </c>
      <c r="D10" s="113" t="n">
        <v>5</v>
      </c>
      <c r="E10" s="114" t="n">
        <f aca="false">IF(ISBLANK(B10), 0,IF(B10&lt;=C10, 100, IF(B10&gt;=D10, IF(B10=D10, 80, 0), 100 - ((B10-C10)/(D10-C10) * 20))))</f>
        <v>100</v>
      </c>
      <c r="F10" s="115" t="str">
        <f aca="false">IF(ISBLANK(B10), "isi data dulu", IF(B10&lt;=C10, "sesuai target", IF(AND(B10&gt;C10,B10&lt;=D10), "di dalam target", IF(B10&gt;D10, "melebihi batas", ""))))</f>
        <v>sesuai target</v>
      </c>
      <c r="G10" s="104"/>
      <c r="H10" s="104"/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08" t="s">
        <v>146</v>
      </c>
      <c r="B11" s="120" t="n">
        <v>0</v>
      </c>
      <c r="C11" s="109" t="n">
        <v>3</v>
      </c>
      <c r="D11" s="109" t="n">
        <v>5</v>
      </c>
      <c r="E11" s="110" t="n">
        <f aca="false">IF(ISBLANK(B11), 0,IF(B11&lt;=C11, 100, IF(B11&gt;=D11, IF(B11=D11, 80, 0), 100 - ((B11-C11)/(D11-C11) * 20))))</f>
        <v>100</v>
      </c>
      <c r="F11" s="111" t="str">
        <f aca="false">IF(ISBLANK(B11), "isi data dulu", IF(B11&lt;=C11, "sesuai target", IF(AND(B11&gt;C11,B11&lt;=D11), "di dalam target", IF(B11&gt;D11, "melebihi batas", ""))))</f>
        <v>sesuai target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12" t="s">
        <v>147</v>
      </c>
      <c r="B12" s="121" t="n">
        <v>0</v>
      </c>
      <c r="C12" s="113" t="n">
        <v>3</v>
      </c>
      <c r="D12" s="113" t="n">
        <v>5</v>
      </c>
      <c r="E12" s="114" t="n">
        <f aca="false">IF(ISBLANK(B12), 0,IF(B12&lt;=C12, 100, IF(B12&gt;=D12, IF(B12=D12, 80, 0), 100 - ((B12-C12)/(D12-C12) * 20))))</f>
        <v>100</v>
      </c>
      <c r="F12" s="115" t="str">
        <f aca="false">IF(ISBLANK(B12), "isi data dulu", IF(B12&lt;=C12, "sesuai target", IF(AND(B12&gt;C12,B12&lt;=D12), "di dalam target", IF(B12&gt;D12, "melebihi batas", ""))))</f>
        <v>sesuai target</v>
      </c>
      <c r="G12" s="104"/>
      <c r="H12" s="104"/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8" t="s">
        <v>148</v>
      </c>
      <c r="B13" s="120" t="n">
        <v>0</v>
      </c>
      <c r="C13" s="109" t="n">
        <v>3</v>
      </c>
      <c r="D13" s="109" t="n">
        <v>5</v>
      </c>
      <c r="E13" s="110" t="n">
        <f aca="false">IF(ISBLANK(B13), 0,IF(B13&lt;=C13, 100, IF(B13&gt;=D13, IF(B13=D13, 80, 0), 100 - ((B13-C13)/(D13-C13) * 20))))</f>
        <v>100</v>
      </c>
      <c r="F13" s="111" t="str">
        <f aca="false">IF(ISBLANK(B13), "isi data dulu", IF(B13&lt;=C13, "sesuai target", IF(AND(B13&gt;C13,B13&lt;=D13), "di dalam target", IF(B13&gt;D13, "melebihi batas", ""))))</f>
        <v>sesuai target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12" t="s">
        <v>149</v>
      </c>
      <c r="B14" s="121" t="n">
        <v>0</v>
      </c>
      <c r="C14" s="113" t="n">
        <v>3</v>
      </c>
      <c r="D14" s="113" t="n">
        <v>5</v>
      </c>
      <c r="E14" s="114" t="n">
        <f aca="false">IF(ISBLANK(B14), 0,IF(B14&lt;=C14, 100, IF(B14&gt;=D14, IF(B14=D14, 80, 0), 100 - ((B14-C14)/(D14-C14) * 20))))</f>
        <v>100</v>
      </c>
      <c r="F14" s="115" t="str">
        <f aca="false">IF(ISBLANK(B14), "isi data dulu", IF(B14&lt;=C14, "sesuai target", IF(AND(B14&gt;C14,B14&lt;=D14), "di dalam target", IF(B14&gt;D14, "melebihi batas", ""))))</f>
        <v>sesuai target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8" t="s">
        <v>150</v>
      </c>
      <c r="B15" s="120" t="n">
        <v>0</v>
      </c>
      <c r="C15" s="109" t="n">
        <v>3</v>
      </c>
      <c r="D15" s="109" t="n">
        <v>5</v>
      </c>
      <c r="E15" s="110" t="n">
        <f aca="false">IF(ISBLANK(B15), 0,IF(B15&lt;=C15, 100, IF(B15&gt;=D15, IF(B15=D15, 80, 0), 100 - ((B15-C15)/(D15-C15) * 20))))</f>
        <v>100</v>
      </c>
      <c r="F15" s="111" t="str">
        <f aca="false">IF(ISBLANK(B15), "isi data dulu", IF(B15&lt;=C15, "sesuai target", IF(AND(B15&gt;C15,B15&lt;=D15), "di dalam target", IF(B15&gt;D15, "melebihi batas", ""))))</f>
        <v>sesuai target</v>
      </c>
      <c r="G15" s="104"/>
      <c r="H15" s="104"/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12" t="s">
        <v>151</v>
      </c>
      <c r="B16" s="121"/>
      <c r="C16" s="113" t="n">
        <v>3</v>
      </c>
      <c r="D16" s="113" t="n">
        <v>5</v>
      </c>
      <c r="E16" s="114" t="n">
        <f aca="false">IF(ISBLANK(B16), 0,IF(B16&lt;=C16, 100, IF(B16&gt;=D16, IF(B16=D16, 80, 0), 100 - ((B16-C16)/(D16-C16) * 20))))</f>
        <v>0</v>
      </c>
      <c r="F16" s="115" t="str">
        <f aca="false">IF(ISBLANK(B16), "isi data dulu", IF(B16&lt;=C16, "sesuai target", IF(AND(B16&gt;C16,B16&lt;=D16), "di dalam target", IF(B16&gt;D16, "melebihi batas", ""))))</f>
        <v>isi data dulu</v>
      </c>
      <c r="G16" s="104"/>
      <c r="H16" s="104"/>
      <c r="I16" s="104"/>
      <c r="J16" s="104"/>
      <c r="K16" s="104"/>
      <c r="L16" s="104"/>
      <c r="M16" s="104"/>
    </row>
    <row r="17" customFormat="false" ht="13.8" hidden="false" customHeight="false" outlineLevel="0" collapsed="false">
      <c r="A17" s="108" t="s">
        <v>152</v>
      </c>
      <c r="B17" s="120"/>
      <c r="C17" s="109" t="n">
        <v>3</v>
      </c>
      <c r="D17" s="109" t="n">
        <v>5</v>
      </c>
      <c r="E17" s="110" t="n">
        <f aca="false">IF(ISBLANK(B17), 0,IF(B17&lt;=C17, 100, IF(B17&gt;=D17, IF(B17=D17, 80, 0), 100 - ((B17-C17)/(D17-C17) * 20))))</f>
        <v>0</v>
      </c>
      <c r="F17" s="111" t="str">
        <f aca="false">IF(ISBLANK(B17), "isi data dulu", IF(B17&lt;=C17, "sesuai target", IF(AND(B17&gt;C17,B17&lt;=D17), "di dalam target", IF(B17&gt;D17, "melebihi batas", ""))))</f>
        <v>isi data dulu</v>
      </c>
      <c r="G17" s="104"/>
      <c r="H17" s="104"/>
      <c r="I17" s="104"/>
      <c r="J17" s="104"/>
      <c r="K17" s="104"/>
      <c r="L17" s="104"/>
      <c r="M17" s="104"/>
    </row>
    <row r="18" customFormat="false" ht="13.8" hidden="false" customHeight="false" outlineLevel="0" collapsed="false">
      <c r="A18" s="112" t="s">
        <v>153</v>
      </c>
      <c r="B18" s="121"/>
      <c r="C18" s="113" t="n">
        <v>3</v>
      </c>
      <c r="D18" s="113" t="n">
        <v>5</v>
      </c>
      <c r="E18" s="114" t="n">
        <f aca="false">IF(ISBLANK(B18), 0,IF(B18&lt;=C18, 100, IF(B18&gt;=D18, IF(B18=D18, 80, 0), 100 - ((B18-C18)/(D18-C18) * 20))))</f>
        <v>0</v>
      </c>
      <c r="F18" s="115" t="str">
        <f aca="false">IF(ISBLANK(B18), "isi data dulu", IF(B18&lt;=C18, "sesuai target", IF(AND(B18&gt;C18,B18&lt;=D18), "di dalam target", IF(B18&gt;D18, "melebihi batas", ""))))</f>
        <v>isi data dulu</v>
      </c>
      <c r="G18" s="104"/>
      <c r="H18" s="104"/>
      <c r="I18" s="104"/>
      <c r="J18" s="104"/>
      <c r="K18" s="104"/>
      <c r="L18" s="104"/>
      <c r="M18" s="104"/>
    </row>
    <row r="19" customFormat="false" ht="13.8" hidden="false" customHeight="false" outlineLevel="0" collapsed="false">
      <c r="A19" s="116" t="s">
        <v>154</v>
      </c>
      <c r="B19" s="122" t="n">
        <f aca="false">SUM(B7:B18)</f>
        <v>0</v>
      </c>
      <c r="C19" s="117" t="n">
        <f aca="false">SUM(C7:C18)</f>
        <v>36</v>
      </c>
      <c r="D19" s="117" t="n">
        <f aca="false">SUM(D7:D18)</f>
        <v>60</v>
      </c>
      <c r="E19" s="123" t="n">
        <f aca="false">IF(B19&lt;=C19, 100, IF(B19&gt;=D19, IF(B19=D19, 80, 0), 100 - ((B19-C19)/(D19-C19) * 20)))</f>
        <v>100</v>
      </c>
      <c r="F19" s="119" t="str">
        <f aca="false">IF(B19&lt;=C19, "sesuai target", IF(AND(B19&gt;C19, B19&lt;=D19), "di dalam target", IF(B19&gt;D19, "melebihi batas", "")))</f>
        <v>sesuai target</v>
      </c>
      <c r="G19" s="104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</sheetData>
  <dataValidations count="5">
    <dataValidation allowBlank="true" errorStyle="stop" operator="between" showDropDown="false" showErrorMessage="false" showInputMessage="false" sqref="F7:F19" type="list">
      <formula1>"melebihi batas,di dalam target,sesuai target,isi data dulu"</formula1>
      <formula2>0</formula2>
    </dataValidation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18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47</v>
      </c>
      <c r="C1" s="103" t="s">
        <v>103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105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43</v>
      </c>
      <c r="C3" s="104"/>
      <c r="D3" s="132" t="s">
        <v>174</v>
      </c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175</v>
      </c>
      <c r="B7" s="109" t="n">
        <v>2</v>
      </c>
      <c r="C7" s="109" t="n">
        <v>4</v>
      </c>
      <c r="D7" s="109" t="n">
        <v>2</v>
      </c>
      <c r="E7" s="110" t="n">
        <f aca="false">IF(ISBLANK(B7), 0,IF(B7&lt;D7, 0, IF(B7=D7, 80, IF(B7=C7, 100, IF(B7&lt;C7, 80 + (B7-D7)/(C7-D7)*(100-80), 100 + (B7-C7)/(C7-D7)*(100-80))))))</f>
        <v>80</v>
      </c>
      <c r="F7" s="111" t="str">
        <f aca="false">IF(ISBLANK(B7), "isi data dulu",IF(B7 &lt; D7, "Dibawah target", IF(B7 &lt;= C7, "Di dalam target", "Melebihi target")))</f>
        <v>Di dalam target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176</v>
      </c>
      <c r="B8" s="113" t="n">
        <v>2</v>
      </c>
      <c r="C8" s="113" t="n">
        <v>4</v>
      </c>
      <c r="D8" s="113" t="n">
        <v>2</v>
      </c>
      <c r="E8" s="114" t="n">
        <f aca="false">IF(ISBLANK(B8), 0,IF(B8&lt;D8, 0, IF(B8=D8, 80, IF(B8=C8, 100, IF(B8&lt;C8, 80 + (B8-D8)/(C8-D8)*(100-80), 100 + (B8-C8)/(C8-D8)*(100-80))))))</f>
        <v>80</v>
      </c>
      <c r="F8" s="115" t="str">
        <f aca="false">IF(ISBLANK(B8), "isi data dulu",IF(B8 &lt; D8, "Dibawah target", IF(B8 &lt;= C8, "Di dalam target", "Melebihi target")))</f>
        <v>Di dalam target</v>
      </c>
      <c r="G8" s="104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177</v>
      </c>
      <c r="B9" s="109" t="n">
        <v>2</v>
      </c>
      <c r="C9" s="109" t="n">
        <v>4</v>
      </c>
      <c r="D9" s="109" t="n">
        <v>2</v>
      </c>
      <c r="E9" s="110" t="n">
        <f aca="false">IF(ISBLANK(B9), 0,IF(B9&lt;D9, 0, IF(B9=D9, 80, IF(B9=C9, 100, IF(B9&lt;C9, 80 + (B9-D9)/(C9-D9)*(100-80), 100 + (B9-C9)/(C9-D9)*(100-80))))))</f>
        <v>80</v>
      </c>
      <c r="F9" s="111" t="str">
        <f aca="false">IF(ISBLANK(B9), "isi data dulu",IF(B9 &lt; D9, "Dibawah target", IF(B9 &lt;= C9, "Di dalam target", "Melebihi target")))</f>
        <v>Di dalam target</v>
      </c>
      <c r="G9" s="104"/>
      <c r="H9" s="104"/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178</v>
      </c>
      <c r="B10" s="113"/>
      <c r="C10" s="113" t="n">
        <v>4</v>
      </c>
      <c r="D10" s="113" t="n">
        <v>2</v>
      </c>
      <c r="E10" s="114" t="n">
        <f aca="false">IF(ISBLANK(B10), 0,IF(B10&lt;D10, 0, IF(B10=D10, 80, IF(B10=C10, 100, IF(B10&lt;C10, 80 + (B10-D10)/(C10-D10)*(100-80), 100 + (B10-C10)/(C10-D10)*(100-80))))))</f>
        <v>0</v>
      </c>
      <c r="F10" s="115" t="str">
        <f aca="false">IF(ISBLANK(B10), "isi data dulu",IF(B10 &lt; D10, "Dibawah target", IF(B10 &lt;= C10, "Di dalam target", "Melebihi target")))</f>
        <v>isi data dulu</v>
      </c>
      <c r="G10" s="104"/>
      <c r="H10" s="104"/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16" t="s">
        <v>154</v>
      </c>
      <c r="B11" s="117" t="n">
        <f aca="false">SUM(B7:B10)</f>
        <v>6</v>
      </c>
      <c r="C11" s="117" t="n">
        <f aca="false">SUM(C7:C10)</f>
        <v>16</v>
      </c>
      <c r="D11" s="117" t="n">
        <f aca="false">SUM(D7:D10)</f>
        <v>8</v>
      </c>
      <c r="E11" s="118" t="n">
        <f aca="false">(B11/C11)*100</f>
        <v>37.5</v>
      </c>
      <c r="F11" s="119" t="str">
        <f aca="false">IF(B11 &lt; D11, "Dibawah target", IF(B11 &lt;= C11, "Di dalam target", "Melebihi target"))</f>
        <v>Dibawah target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04"/>
      <c r="B12" s="104"/>
      <c r="C12" s="104"/>
      <c r="D12" s="104"/>
      <c r="E12" s="104"/>
      <c r="F12" s="104"/>
      <c r="G12" s="104"/>
      <c r="H12" s="104"/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4"/>
      <c r="B13" s="104" t="s">
        <v>179</v>
      </c>
      <c r="C13" s="104" t="s">
        <v>180</v>
      </c>
      <c r="D13" s="104" t="s">
        <v>181</v>
      </c>
      <c r="E13" s="104" t="n">
        <v>10</v>
      </c>
      <c r="F13" s="104" t="s">
        <v>182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04"/>
      <c r="B14" s="104" t="s">
        <v>183</v>
      </c>
      <c r="C14" s="104" t="s">
        <v>180</v>
      </c>
      <c r="D14" s="104" t="s">
        <v>184</v>
      </c>
      <c r="E14" s="104" t="n">
        <v>3</v>
      </c>
      <c r="F14" s="104" t="s">
        <v>182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4"/>
      <c r="B15" s="104" t="s">
        <v>185</v>
      </c>
      <c r="C15" s="104" t="s">
        <v>186</v>
      </c>
      <c r="D15" s="104" t="s">
        <v>54</v>
      </c>
      <c r="E15" s="133" t="n">
        <f aca="false">E14/10</f>
        <v>0.3</v>
      </c>
      <c r="F15" s="104" t="s">
        <v>187</v>
      </c>
      <c r="G15" s="104"/>
      <c r="H15" s="104"/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04"/>
      <c r="B16" s="104"/>
      <c r="C16" s="104"/>
      <c r="D16" s="104"/>
      <c r="E16" s="104"/>
      <c r="F16" s="104" t="s">
        <v>188</v>
      </c>
      <c r="G16" s="104"/>
      <c r="H16" s="104"/>
      <c r="I16" s="104"/>
      <c r="J16" s="104"/>
      <c r="K16" s="104"/>
      <c r="L16" s="104"/>
      <c r="M16" s="104"/>
    </row>
    <row r="17" customFormat="false" ht="13.5" hidden="false" customHeight="false" outlineLevel="0" collapsed="false">
      <c r="A17" s="104"/>
      <c r="B17" s="104"/>
      <c r="C17" s="104"/>
      <c r="D17" s="104"/>
      <c r="E17" s="104"/>
      <c r="F17" s="104"/>
      <c r="G17" s="104"/>
      <c r="H17" s="104"/>
      <c r="I17" s="104"/>
      <c r="J17" s="104"/>
      <c r="K17" s="104"/>
      <c r="L17" s="104"/>
      <c r="M17" s="104"/>
    </row>
    <row r="18" customFormat="false" ht="13.5" hidden="false" customHeight="false" outlineLevel="0" collapsed="false">
      <c r="A18" s="104"/>
      <c r="B18" s="104"/>
      <c r="C18" s="104"/>
      <c r="D18" s="104"/>
      <c r="E18" s="104"/>
      <c r="F18" s="104"/>
      <c r="G18" s="104"/>
      <c r="H18" s="104"/>
      <c r="I18" s="104"/>
      <c r="J18" s="104"/>
      <c r="K18" s="104"/>
      <c r="L18" s="104"/>
      <c r="M18" s="104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1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F7:F11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7"/>
  <sheetViews>
    <sheetView showFormulas="false" showGridLines="true" showRowColHeaders="true" showZeros="true" rightToLeft="false" tabSelected="false" showOutlineSymbols="true" defaultGridColor="true" view="normal" topLeftCell="A10" colorId="64" zoomScale="135" zoomScaleNormal="135" zoomScalePageLayoutView="100" workbookViewId="0">
      <selection pane="topLeft" activeCell="A10" activeCellId="0" sqref="A10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47</v>
      </c>
      <c r="C1" s="103" t="s">
        <v>109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51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43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34" t="n">
        <v>4</v>
      </c>
      <c r="C7" s="109" t="n">
        <v>3</v>
      </c>
      <c r="D7" s="109" t="n">
        <v>2</v>
      </c>
      <c r="E7" s="130" t="n">
        <f aca="false">IF(ISBLANK(B7), 0,IF(B7&lt;D7, 0, IF(B7=D7, 80, IF(B7=C7, 100, IF(B7&lt;C7, 80 + (B7-D7)/(C7-D7)*(100-80), 100 + (B7-C7)/(C7-D7)*(100-80))))))</f>
        <v>120</v>
      </c>
      <c r="F7" s="131" t="str">
        <f aca="false">IF(ISBLANK(B7), "isi data dulu",IF(B7 &lt; D7, "Dibawah target", IF(B7 &lt;= C7, "Di dalam target", "Melebihi target")))</f>
        <v>Melebihi target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35" t="n">
        <v>4</v>
      </c>
      <c r="C8" s="113" t="n">
        <v>3</v>
      </c>
      <c r="D8" s="113" t="n">
        <v>2</v>
      </c>
      <c r="E8" s="130" t="n">
        <f aca="false">IF(ISBLANK(B8), 0,IF(B8&lt;D8, 0, IF(B8=D8, 80, IF(B8=C8, 100, IF(B8&lt;C8, 80 + (B8-D8)/(C8-D8)*(100-80), 100 + (B8-C8)/(C8-D8)*(100-80))))))</f>
        <v>120</v>
      </c>
      <c r="F8" s="131" t="str">
        <f aca="false">IF(ISBLANK(B8), "isi data dulu",IF(B8 &lt; D8, "Dibawah target", IF(B8 &lt;= C8, "Di dalam target", "Melebihi target")))</f>
        <v>Melebihi target</v>
      </c>
      <c r="G8" s="104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34" t="n">
        <v>4</v>
      </c>
      <c r="C9" s="109" t="n">
        <v>3</v>
      </c>
      <c r="D9" s="109" t="n">
        <v>2</v>
      </c>
      <c r="E9" s="130" t="n">
        <f aca="false">IF(ISBLANK(B9), 0,IF(B9&lt;D9, 0, IF(B9=D9, 80, IF(B9=C9, 100, IF(B9&lt;C9, 80 + (B9-D9)/(C9-D9)*(100-80), 100 + (B9-C9)/(C9-D9)*(100-80))))))</f>
        <v>120</v>
      </c>
      <c r="F9" s="131" t="str">
        <f aca="false">IF(ISBLANK(B9), "isi data dulu",IF(B9 &lt; D9, "Dibawah target", IF(B9 &lt;= C9, "Di dalam target", "Melebihi target")))</f>
        <v>Melebihi target</v>
      </c>
      <c r="G9" s="104"/>
      <c r="H9" s="104"/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145</v>
      </c>
      <c r="B10" s="135" t="n">
        <v>0.33</v>
      </c>
      <c r="C10" s="113" t="n">
        <v>3</v>
      </c>
      <c r="D10" s="113" t="n">
        <v>2</v>
      </c>
      <c r="E10" s="130" t="n">
        <f aca="false">IF(ISBLANK(B10), 0,IF(B10&lt;D10, 0, IF(B10=D10, 80, IF(B10=C10, 100, IF(B10&lt;C10, 80 + (B10-D10)/(C10-D10)*(100-80), 100 + (B10-C10)/(C10-D10)*(100-80))))))</f>
        <v>0</v>
      </c>
      <c r="F10" s="131" t="str">
        <f aca="false">IF(ISBLANK(B10), "isi data dulu",IF(B10 &lt; D10, "Dibawah target", IF(B10 &lt;= C10, "Di dalam target", "Melebihi target")))</f>
        <v>Dibawah target</v>
      </c>
      <c r="G10" s="104"/>
      <c r="H10" s="104"/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08" t="s">
        <v>146</v>
      </c>
      <c r="B11" s="134" t="n">
        <v>1.25</v>
      </c>
      <c r="C11" s="109" t="n">
        <v>3</v>
      </c>
      <c r="D11" s="109" t="n">
        <v>2</v>
      </c>
      <c r="E11" s="130" t="n">
        <f aca="false">IF(ISBLANK(B11), 0,IF(B11&lt;D11, 0, IF(B11=D11, 80, IF(B11=C11, 100, IF(B11&lt;C11, 80 + (B11-D11)/(C11-D11)*(100-80), 100 + (B11-C11)/(C11-D11)*(100-80))))))</f>
        <v>0</v>
      </c>
      <c r="F11" s="131" t="str">
        <f aca="false">IF(ISBLANK(B11), "isi data dulu",IF(B11 &lt; D11, "Dibawah target", IF(B11 &lt;= C11, "Di dalam target", "Melebihi target")))</f>
        <v>Dibawah target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12" t="s">
        <v>147</v>
      </c>
      <c r="B12" s="135" t="n">
        <v>0.9</v>
      </c>
      <c r="C12" s="113" t="n">
        <v>3</v>
      </c>
      <c r="D12" s="113" t="n">
        <v>2</v>
      </c>
      <c r="E12" s="130" t="n">
        <f aca="false">IF(ISBLANK(B12), 0,IF(B12&lt;D12, 0, IF(B12=D12, 80, IF(B12=C12, 100, IF(B12&lt;C12, 80 + (B12-D12)/(C12-D12)*(100-80), 100 + (B12-C12)/(C12-D12)*(100-80))))))</f>
        <v>0</v>
      </c>
      <c r="F12" s="131" t="str">
        <f aca="false">IF(ISBLANK(B12), "isi data dulu",IF(B12 &lt; D12, "Dibawah target", IF(B12 &lt;= C12, "Di dalam target", "Melebihi target")))</f>
        <v>Dibawah target</v>
      </c>
      <c r="G12" s="104"/>
      <c r="H12" s="104"/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8" t="s">
        <v>148</v>
      </c>
      <c r="B13" s="134" t="n">
        <v>2.5</v>
      </c>
      <c r="C13" s="109" t="n">
        <v>3</v>
      </c>
      <c r="D13" s="109" t="n">
        <v>2</v>
      </c>
      <c r="E13" s="130" t="n">
        <f aca="false">IF(ISBLANK(B13), 0,IF(B13&lt;D13, 0, IF(B13=D13, 80, IF(B13=C13, 100, IF(B13&lt;C13, 80 + (B13-D13)/(C13-D13)*(100-80), 100 + (B13-C13)/(C13-D13)*(100-80))))))</f>
        <v>90</v>
      </c>
      <c r="F13" s="131" t="str">
        <f aca="false">IF(ISBLANK(B13), "isi data dulu",IF(B13 &lt; D13, "Dibawah target", IF(B13 &lt;= C13, "Di dalam target", "Melebihi target")))</f>
        <v>Di dalam target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12" t="s">
        <v>149</v>
      </c>
      <c r="B14" s="135" t="n">
        <v>5</v>
      </c>
      <c r="C14" s="113" t="n">
        <v>3</v>
      </c>
      <c r="D14" s="113" t="n">
        <v>2</v>
      </c>
      <c r="E14" s="130" t="n">
        <f aca="false">IF(ISBLANK(B14), 0,IF(B14&lt;D14, 0, IF(B14=D14, 80, IF(B14=C14, 100, IF(B14&lt;C14, 80 + (B14-D14)/(C14-D14)*(100-80), 100 + (B14-C14)/(C14-D14)*(100-80))))))</f>
        <v>140</v>
      </c>
      <c r="F14" s="131" t="str">
        <f aca="false">IF(ISBLANK(B14), "isi data dulu",IF(B14 &lt; D14, "Dibawah target", IF(B14 &lt;= C14, "Di dalam target", "Melebihi target")))</f>
        <v>Melebihi target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8" t="s">
        <v>150</v>
      </c>
      <c r="B15" s="134" t="n">
        <v>3.5</v>
      </c>
      <c r="C15" s="109" t="n">
        <v>3</v>
      </c>
      <c r="D15" s="109" t="n">
        <v>2</v>
      </c>
      <c r="E15" s="130" t="n">
        <f aca="false">IF(ISBLANK(B15), 0,IF(B15&lt;D15, 0, IF(B15=D15, 80, IF(B15=C15, 100, IF(B15&lt;C15, 80 + (B15-D15)/(C15-D15)*(100-80), 100 + (B15-C15)/(C15-D15)*(100-80))))))</f>
        <v>110</v>
      </c>
      <c r="F15" s="131" t="str">
        <f aca="false">IF(ISBLANK(B15), "isi data dulu",IF(B15 &lt; D15, "Dibawah target", IF(B15 &lt;= C15, "Di dalam target", "Melebihi target")))</f>
        <v>Melebihi target</v>
      </c>
      <c r="G15" s="104"/>
      <c r="H15" s="104"/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12" t="s">
        <v>151</v>
      </c>
      <c r="B16" s="135"/>
      <c r="C16" s="113" t="n">
        <v>3</v>
      </c>
      <c r="D16" s="113" t="n">
        <v>2</v>
      </c>
      <c r="E16" s="130" t="n">
        <f aca="false">IF(ISBLANK(B16), 0,IF(B16&lt;D16, 0, IF(B16=D16, 80, IF(B16=C16, 100, IF(B16&lt;C16, 80 + (B16-D16)/(C16-D16)*(100-80), 100 + (B16-C16)/(C16-D16)*(100-80))))))</f>
        <v>0</v>
      </c>
      <c r="F16" s="131" t="str">
        <f aca="false">IF(ISBLANK(B16), "isi data dulu",IF(B16 &lt; D16, "Dibawah target", IF(B16 &lt;= C16, "Di dalam target", "Melebihi target")))</f>
        <v>isi data dulu</v>
      </c>
      <c r="G16" s="104"/>
      <c r="H16" s="104"/>
      <c r="I16" s="104"/>
      <c r="J16" s="104"/>
      <c r="K16" s="104"/>
      <c r="L16" s="104"/>
      <c r="M16" s="104"/>
    </row>
    <row r="17" customFormat="false" ht="13.8" hidden="false" customHeight="false" outlineLevel="0" collapsed="false">
      <c r="A17" s="108" t="s">
        <v>152</v>
      </c>
      <c r="B17" s="134"/>
      <c r="C17" s="109" t="n">
        <v>3</v>
      </c>
      <c r="D17" s="109" t="n">
        <v>2</v>
      </c>
      <c r="E17" s="130" t="n">
        <f aca="false">IF(ISBLANK(B17), 0,IF(B17&lt;D17, 0, IF(B17=D17, 80, IF(B17=C17, 100, IF(B17&lt;C17, 80 + (B17-D17)/(C17-D17)*(100-80), 100 + (B17-C17)/(C17-D17)*(100-80))))))</f>
        <v>0</v>
      </c>
      <c r="F17" s="131" t="str">
        <f aca="false">IF(ISBLANK(B17), "isi data dulu",IF(B17 &lt; D17, "Dibawah target", IF(B17 &lt;= C17, "Di dalam target", "Melebihi target")))</f>
        <v>isi data dulu</v>
      </c>
      <c r="G17" s="104"/>
      <c r="H17" s="104"/>
      <c r="I17" s="104"/>
      <c r="J17" s="104"/>
      <c r="K17" s="104"/>
      <c r="L17" s="104"/>
      <c r="M17" s="104"/>
    </row>
    <row r="18" customFormat="false" ht="13.8" hidden="false" customHeight="false" outlineLevel="0" collapsed="false">
      <c r="A18" s="112" t="s">
        <v>153</v>
      </c>
      <c r="B18" s="135"/>
      <c r="C18" s="113" t="n">
        <v>3</v>
      </c>
      <c r="D18" s="113" t="n">
        <v>2</v>
      </c>
      <c r="E18" s="130" t="n">
        <f aca="false">IF(ISBLANK(B18), 0,IF(B18&lt;D18, 0, IF(B18=D18, 80, IF(B18=C18, 100, IF(B18&lt;C18, 80 + (B18-D18)/(C18-D18)*(100-80), 100 + (B18-C18)/(C18-D18)*(100-80))))))</f>
        <v>0</v>
      </c>
      <c r="F18" s="131" t="str">
        <f aca="false">IF(ISBLANK(B18), "isi data dulu",IF(B18 &lt; D18, "Dibawah target", IF(B18 &lt;= C18, "Di dalam target", "Melebihi target")))</f>
        <v>isi data dulu</v>
      </c>
      <c r="G18" s="104"/>
      <c r="H18" s="104"/>
      <c r="I18" s="104"/>
      <c r="J18" s="104"/>
      <c r="K18" s="104"/>
      <c r="L18" s="104"/>
      <c r="M18" s="104"/>
    </row>
    <row r="19" customFormat="false" ht="13.8" hidden="false" customHeight="false" outlineLevel="0" collapsed="false">
      <c r="A19" s="116" t="s">
        <v>154</v>
      </c>
      <c r="B19" s="136" t="n">
        <f aca="false">SUM(B7:B18)</f>
        <v>25.48</v>
      </c>
      <c r="C19" s="117" t="n">
        <f aca="false">SUM(C7:C18)</f>
        <v>36</v>
      </c>
      <c r="D19" s="117" t="n">
        <f aca="false">SUM(D7:D18)</f>
        <v>24</v>
      </c>
      <c r="E19" s="118" t="n">
        <f aca="false">(B19/C19)*100</f>
        <v>70.7777777777778</v>
      </c>
      <c r="F19" s="119" t="str">
        <f aca="false">IF(B19 &lt; D19, "Dibawah target", IF(B19 &lt;= C19, "Di dalam target", "Melebihi target"))</f>
        <v>Di dalam target</v>
      </c>
      <c r="G19" s="104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  <row r="27" customFormat="false" ht="13.5" hidden="false" customHeight="false" outlineLevel="0" collapsed="false">
      <c r="C27" s="104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false" showInputMessage="false" sqref="F7:F19" type="list">
      <formula1>"Di dalam target,Dibawah target,Melebihi target,isi data dulu"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47</v>
      </c>
      <c r="C1" s="103" t="s">
        <v>189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90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160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09"/>
      <c r="C7" s="109" t="n">
        <v>6</v>
      </c>
      <c r="D7" s="109" t="n">
        <v>12</v>
      </c>
      <c r="E7" s="124" t="n">
        <f aca="false">(B7/C7)*100</f>
        <v>0</v>
      </c>
      <c r="F7" s="111" t="str">
        <f aca="false">IF(B7 &lt; D7, "Dibawah target", IF(B7 &lt;= C7, "Di dalam target", "Melebihi target"))</f>
        <v>Dibawah target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13"/>
      <c r="C8" s="113" t="n">
        <v>6</v>
      </c>
      <c r="D8" s="113" t="n">
        <v>12</v>
      </c>
      <c r="E8" s="125" t="n">
        <f aca="false">(B8/C8)*100</f>
        <v>0</v>
      </c>
      <c r="F8" s="115" t="str">
        <f aca="false">IF(B8 &lt; D8, "Dibawah target", IF(B8 &lt;= C8, "Di dalam target", "Melebihi target"))</f>
        <v>Dibawah target</v>
      </c>
      <c r="G8" s="104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09"/>
      <c r="C9" s="109" t="n">
        <v>6</v>
      </c>
      <c r="D9" s="109" t="n">
        <v>12</v>
      </c>
      <c r="E9" s="124" t="n">
        <f aca="false">(B9/C9)*100</f>
        <v>0</v>
      </c>
      <c r="F9" s="111" t="str">
        <f aca="false">IF(B9 &lt; D9, "Dibawah target", IF(B9 &lt;= C9, "Di dalam target", "Melebihi target"))</f>
        <v>Dibawah target</v>
      </c>
      <c r="G9" s="104"/>
      <c r="H9" s="104"/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145</v>
      </c>
      <c r="B10" s="113"/>
      <c r="C10" s="113" t="n">
        <v>6</v>
      </c>
      <c r="D10" s="113" t="n">
        <v>12</v>
      </c>
      <c r="E10" s="125" t="n">
        <f aca="false">(B10/C10)*100</f>
        <v>0</v>
      </c>
      <c r="F10" s="115" t="str">
        <f aca="false">IF(B10 &lt; D10, "Dibawah target", IF(B10 &lt;= C10, "Di dalam target", "Melebihi target"))</f>
        <v>Dibawah target</v>
      </c>
      <c r="G10" s="104"/>
      <c r="H10" s="104"/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08" t="s">
        <v>146</v>
      </c>
      <c r="B11" s="109"/>
      <c r="C11" s="109" t="n">
        <v>6</v>
      </c>
      <c r="D11" s="109" t="n">
        <v>12</v>
      </c>
      <c r="E11" s="124" t="n">
        <f aca="false">(B11/C11)*100</f>
        <v>0</v>
      </c>
      <c r="F11" s="111" t="str">
        <f aca="false">IF(B11 &lt; D11, "Dibawah target", IF(B11 &lt;= C11, "Di dalam target", "Melebihi target"))</f>
        <v>Dibawah target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12" t="s">
        <v>147</v>
      </c>
      <c r="B12" s="113"/>
      <c r="C12" s="113" t="n">
        <v>6</v>
      </c>
      <c r="D12" s="113" t="n">
        <v>12</v>
      </c>
      <c r="E12" s="125" t="n">
        <f aca="false">(B12/C12)*100</f>
        <v>0</v>
      </c>
      <c r="F12" s="115" t="str">
        <f aca="false">IF(B12 &lt; D12, "Dibawah target", IF(B12 &lt;= C12, "Di dalam target", "Melebihi target"))</f>
        <v>Dibawah target</v>
      </c>
      <c r="G12" s="104"/>
      <c r="H12" s="104"/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8" t="s">
        <v>148</v>
      </c>
      <c r="B13" s="109"/>
      <c r="C13" s="109" t="n">
        <v>6</v>
      </c>
      <c r="D13" s="109" t="n">
        <v>12</v>
      </c>
      <c r="E13" s="124" t="n">
        <f aca="false">(B13/C13)*100</f>
        <v>0</v>
      </c>
      <c r="F13" s="111" t="str">
        <f aca="false">IF(B13 &lt; D13, "Dibawah target", IF(B13 &lt;= C13, "Di dalam target", "Melebihi target"))</f>
        <v>Dibawah target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12" t="s">
        <v>149</v>
      </c>
      <c r="B14" s="113"/>
      <c r="C14" s="113" t="n">
        <v>6</v>
      </c>
      <c r="D14" s="113" t="n">
        <v>12</v>
      </c>
      <c r="E14" s="125" t="n">
        <f aca="false">(B14/C14)*100</f>
        <v>0</v>
      </c>
      <c r="F14" s="115" t="str">
        <f aca="false">IF(B14 &lt; D14, "Dibawah target", IF(B14 &lt;= C14, "Di dalam target", "Melebihi target"))</f>
        <v>Dibawah target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8" t="s">
        <v>150</v>
      </c>
      <c r="B15" s="109"/>
      <c r="C15" s="109" t="n">
        <v>6</v>
      </c>
      <c r="D15" s="109" t="n">
        <v>12</v>
      </c>
      <c r="E15" s="124" t="n">
        <f aca="false">(B15/C15)*100</f>
        <v>0</v>
      </c>
      <c r="F15" s="111" t="str">
        <f aca="false">IF(B15 &lt; D15, "Dibawah target", IF(B15 &lt;= C15, "Di dalam target", "Melebihi target"))</f>
        <v>Dibawah target</v>
      </c>
      <c r="G15" s="104"/>
      <c r="H15" s="104"/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12" t="s">
        <v>151</v>
      </c>
      <c r="B16" s="113"/>
      <c r="C16" s="113" t="n">
        <v>6</v>
      </c>
      <c r="D16" s="113" t="n">
        <v>12</v>
      </c>
      <c r="E16" s="125" t="n">
        <f aca="false">(B16/C16)*100</f>
        <v>0</v>
      </c>
      <c r="F16" s="115" t="str">
        <f aca="false">IF(B16 &lt; D16, "Dibawah target", IF(B16 &lt;= C16, "Di dalam target", "Melebihi target"))</f>
        <v>Dibawah target</v>
      </c>
      <c r="G16" s="104"/>
      <c r="H16" s="104"/>
      <c r="I16" s="104"/>
      <c r="J16" s="104"/>
      <c r="K16" s="104"/>
      <c r="L16" s="104"/>
      <c r="M16" s="104"/>
    </row>
    <row r="17" customFormat="false" ht="13.8" hidden="false" customHeight="false" outlineLevel="0" collapsed="false">
      <c r="A17" s="108" t="s">
        <v>152</v>
      </c>
      <c r="B17" s="109"/>
      <c r="C17" s="109" t="n">
        <v>6</v>
      </c>
      <c r="D17" s="109" t="n">
        <v>12</v>
      </c>
      <c r="E17" s="124" t="n">
        <f aca="false">(B17/C17)*100</f>
        <v>0</v>
      </c>
      <c r="F17" s="111" t="str">
        <f aca="false">IF(B17 &lt; D17, "Dibawah target", IF(B17 &lt;= C17, "Di dalam target", "Melebihi target"))</f>
        <v>Dibawah target</v>
      </c>
      <c r="G17" s="104"/>
      <c r="H17" s="104"/>
      <c r="I17" s="104"/>
      <c r="J17" s="104"/>
      <c r="K17" s="104"/>
      <c r="L17" s="104"/>
      <c r="M17" s="104"/>
    </row>
    <row r="18" customFormat="false" ht="13.8" hidden="false" customHeight="false" outlineLevel="0" collapsed="false">
      <c r="A18" s="112" t="s">
        <v>153</v>
      </c>
      <c r="B18" s="113"/>
      <c r="C18" s="113" t="n">
        <v>6</v>
      </c>
      <c r="D18" s="113" t="n">
        <v>12</v>
      </c>
      <c r="E18" s="125" t="n">
        <f aca="false">(B18/C18)*100</f>
        <v>0</v>
      </c>
      <c r="F18" s="115" t="str">
        <f aca="false">IF(B18 &lt; D18, "Dibawah target", IF(B18 &lt;= C18, "Di dalam target", "Melebihi target"))</f>
        <v>Dibawah target</v>
      </c>
      <c r="G18" s="104"/>
      <c r="H18" s="104"/>
      <c r="I18" s="104"/>
      <c r="J18" s="104"/>
      <c r="K18" s="104"/>
      <c r="L18" s="104"/>
      <c r="M18" s="104"/>
    </row>
    <row r="19" customFormat="false" ht="13.8" hidden="false" customHeight="false" outlineLevel="0" collapsed="false">
      <c r="A19" s="116" t="s">
        <v>154</v>
      </c>
      <c r="B19" s="117" t="n">
        <f aca="false">SUM(B7:B18)</f>
        <v>0</v>
      </c>
      <c r="C19" s="117" t="n">
        <f aca="false">SUM(C7:C18)</f>
        <v>72</v>
      </c>
      <c r="D19" s="117" t="n">
        <f aca="false">SUM(D7:D18)</f>
        <v>144</v>
      </c>
      <c r="E19" s="118" t="n">
        <f aca="false">(B19/C19)*100</f>
        <v>0</v>
      </c>
      <c r="F19" s="119" t="str">
        <f aca="false">IF(B19 &lt; D19, "Dibawah target", IF(B19 &lt;= C19, "Di dalam target", "Melebihi target"))</f>
        <v>Dibawah target</v>
      </c>
      <c r="G19" s="104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true" showInputMessage="false" sqref="F7:F19" type="list">
      <formula1>"Di dalam target,Dibawah target,Melebihi target"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47</v>
      </c>
      <c r="C1" s="103" t="s">
        <v>190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90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160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09"/>
      <c r="C7" s="109" t="n">
        <v>6</v>
      </c>
      <c r="D7" s="109" t="n">
        <v>12</v>
      </c>
      <c r="E7" s="124" t="n">
        <f aca="false">(B7/C7)*100</f>
        <v>0</v>
      </c>
      <c r="F7" s="111" t="str">
        <f aca="false">IF(B7 &lt; D7, "Dibawah target", IF(B7 &lt;= C7, "Di dalam target", "Melebihi target"))</f>
        <v>Dibawah target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13"/>
      <c r="C8" s="113" t="n">
        <v>6</v>
      </c>
      <c r="D8" s="113" t="n">
        <v>12</v>
      </c>
      <c r="E8" s="125" t="n">
        <f aca="false">(B8/C8)*100</f>
        <v>0</v>
      </c>
      <c r="F8" s="115" t="str">
        <f aca="false">IF(B8 &lt; D8, "Dibawah target", IF(B8 &lt;= C8, "Di dalam target", "Melebihi target"))</f>
        <v>Dibawah target</v>
      </c>
      <c r="G8" s="104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09"/>
      <c r="C9" s="109" t="n">
        <v>6</v>
      </c>
      <c r="D9" s="109" t="n">
        <v>12</v>
      </c>
      <c r="E9" s="124" t="n">
        <f aca="false">(B9/C9)*100</f>
        <v>0</v>
      </c>
      <c r="F9" s="111" t="str">
        <f aca="false">IF(B9 &lt; D9, "Dibawah target", IF(B9 &lt;= C9, "Di dalam target", "Melebihi target"))</f>
        <v>Dibawah target</v>
      </c>
      <c r="G9" s="104"/>
      <c r="H9" s="104"/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145</v>
      </c>
      <c r="B10" s="113"/>
      <c r="C10" s="113" t="n">
        <v>6</v>
      </c>
      <c r="D10" s="113" t="n">
        <v>12</v>
      </c>
      <c r="E10" s="125" t="n">
        <f aca="false">(B10/C10)*100</f>
        <v>0</v>
      </c>
      <c r="F10" s="115" t="str">
        <f aca="false">IF(B10 &lt; D10, "Dibawah target", IF(B10 &lt;= C10, "Di dalam target", "Melebihi target"))</f>
        <v>Dibawah target</v>
      </c>
      <c r="G10" s="104"/>
      <c r="H10" s="104"/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08" t="s">
        <v>146</v>
      </c>
      <c r="B11" s="109"/>
      <c r="C11" s="109" t="n">
        <v>6</v>
      </c>
      <c r="D11" s="109" t="n">
        <v>12</v>
      </c>
      <c r="E11" s="124" t="n">
        <f aca="false">(B11/C11)*100</f>
        <v>0</v>
      </c>
      <c r="F11" s="111" t="str">
        <f aca="false">IF(B11 &lt; D11, "Dibawah target", IF(B11 &lt;= C11, "Di dalam target", "Melebihi target"))</f>
        <v>Dibawah target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12" t="s">
        <v>147</v>
      </c>
      <c r="B12" s="113"/>
      <c r="C12" s="113" t="n">
        <v>6</v>
      </c>
      <c r="D12" s="113" t="n">
        <v>12</v>
      </c>
      <c r="E12" s="125" t="n">
        <f aca="false">(B12/C12)*100</f>
        <v>0</v>
      </c>
      <c r="F12" s="115" t="str">
        <f aca="false">IF(B12 &lt; D12, "Dibawah target", IF(B12 &lt;= C12, "Di dalam target", "Melebihi target"))</f>
        <v>Dibawah target</v>
      </c>
      <c r="G12" s="104"/>
      <c r="H12" s="104"/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8" t="s">
        <v>148</v>
      </c>
      <c r="B13" s="109"/>
      <c r="C13" s="109" t="n">
        <v>6</v>
      </c>
      <c r="D13" s="109" t="n">
        <v>12</v>
      </c>
      <c r="E13" s="124" t="n">
        <f aca="false">(B13/C13)*100</f>
        <v>0</v>
      </c>
      <c r="F13" s="111" t="str">
        <f aca="false">IF(B13 &lt; D13, "Dibawah target", IF(B13 &lt;= C13, "Di dalam target", "Melebihi target"))</f>
        <v>Dibawah target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12" t="s">
        <v>149</v>
      </c>
      <c r="B14" s="113"/>
      <c r="C14" s="113" t="n">
        <v>6</v>
      </c>
      <c r="D14" s="113" t="n">
        <v>12</v>
      </c>
      <c r="E14" s="125" t="n">
        <f aca="false">(B14/C14)*100</f>
        <v>0</v>
      </c>
      <c r="F14" s="115" t="str">
        <f aca="false">IF(B14 &lt; D14, "Dibawah target", IF(B14 &lt;= C14, "Di dalam target", "Melebihi target"))</f>
        <v>Dibawah target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8" t="s">
        <v>150</v>
      </c>
      <c r="B15" s="109"/>
      <c r="C15" s="109" t="n">
        <v>6</v>
      </c>
      <c r="D15" s="109" t="n">
        <v>12</v>
      </c>
      <c r="E15" s="124" t="n">
        <f aca="false">(B15/C15)*100</f>
        <v>0</v>
      </c>
      <c r="F15" s="111" t="str">
        <f aca="false">IF(B15 &lt; D15, "Dibawah target", IF(B15 &lt;= C15, "Di dalam target", "Melebihi target"))</f>
        <v>Dibawah target</v>
      </c>
      <c r="G15" s="104"/>
      <c r="H15" s="104"/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12" t="s">
        <v>151</v>
      </c>
      <c r="B16" s="113"/>
      <c r="C16" s="113" t="n">
        <v>6</v>
      </c>
      <c r="D16" s="113" t="n">
        <v>12</v>
      </c>
      <c r="E16" s="125" t="n">
        <f aca="false">(B16/C16)*100</f>
        <v>0</v>
      </c>
      <c r="F16" s="115" t="str">
        <f aca="false">IF(B16 &lt; D16, "Dibawah target", IF(B16 &lt;= C16, "Di dalam target", "Melebihi target"))</f>
        <v>Dibawah target</v>
      </c>
      <c r="G16" s="104"/>
      <c r="H16" s="104"/>
      <c r="I16" s="104"/>
      <c r="J16" s="104"/>
      <c r="K16" s="104"/>
      <c r="L16" s="104"/>
      <c r="M16" s="104"/>
    </row>
    <row r="17" customFormat="false" ht="13.8" hidden="false" customHeight="false" outlineLevel="0" collapsed="false">
      <c r="A17" s="108" t="s">
        <v>152</v>
      </c>
      <c r="B17" s="109"/>
      <c r="C17" s="109" t="n">
        <v>6</v>
      </c>
      <c r="D17" s="109" t="n">
        <v>12</v>
      </c>
      <c r="E17" s="124" t="n">
        <f aca="false">(B17/C17)*100</f>
        <v>0</v>
      </c>
      <c r="F17" s="111" t="str">
        <f aca="false">IF(B17 &lt; D17, "Dibawah target", IF(B17 &lt;= C17, "Di dalam target", "Melebihi target"))</f>
        <v>Dibawah target</v>
      </c>
      <c r="G17" s="104"/>
      <c r="H17" s="104"/>
      <c r="I17" s="104"/>
      <c r="J17" s="104"/>
      <c r="K17" s="104"/>
      <c r="L17" s="104"/>
      <c r="M17" s="104"/>
    </row>
    <row r="18" customFormat="false" ht="13.8" hidden="false" customHeight="false" outlineLevel="0" collapsed="false">
      <c r="A18" s="112" t="s">
        <v>153</v>
      </c>
      <c r="B18" s="113"/>
      <c r="C18" s="113" t="n">
        <v>6</v>
      </c>
      <c r="D18" s="113" t="n">
        <v>12</v>
      </c>
      <c r="E18" s="125" t="n">
        <f aca="false">(B18/C18)*100</f>
        <v>0</v>
      </c>
      <c r="F18" s="115" t="str">
        <f aca="false">IF(B18 &lt; D18, "Dibawah target", IF(B18 &lt;= C18, "Di dalam target", "Melebihi target"))</f>
        <v>Dibawah target</v>
      </c>
      <c r="G18" s="104"/>
      <c r="H18" s="104"/>
      <c r="I18" s="104"/>
      <c r="J18" s="104"/>
      <c r="K18" s="104"/>
      <c r="L18" s="104"/>
      <c r="M18" s="104"/>
    </row>
    <row r="19" customFormat="false" ht="13.8" hidden="false" customHeight="false" outlineLevel="0" collapsed="false">
      <c r="A19" s="116" t="s">
        <v>154</v>
      </c>
      <c r="B19" s="117" t="n">
        <f aca="false">SUM(B7:B18)</f>
        <v>0</v>
      </c>
      <c r="C19" s="117" t="n">
        <f aca="false">SUM(C7:C18)</f>
        <v>72</v>
      </c>
      <c r="D19" s="117" t="n">
        <f aca="false">SUM(D7:D18)</f>
        <v>144</v>
      </c>
      <c r="E19" s="118" t="n">
        <f aca="false">(B19/C19)*100</f>
        <v>0</v>
      </c>
      <c r="F19" s="119" t="str">
        <f aca="false">IF(B19 &lt; D19, "Dibawah target", IF(B19 &lt;= C19, "Di dalam target", "Melebihi target"))</f>
        <v>Dibawah target</v>
      </c>
      <c r="G19" s="104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D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true" showInputMessage="false" sqref="F7:F19" type="list">
      <formula1>"Di dalam target,Dibawah target,Melebihi target"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54</v>
      </c>
      <c r="C1" s="103" t="s">
        <v>191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51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52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20"/>
      <c r="C7" s="109" t="n">
        <v>3</v>
      </c>
      <c r="D7" s="109" t="n">
        <v>5</v>
      </c>
      <c r="E7" s="110" t="n">
        <f aca="false">IF(B7&lt;=C7, 100, IF(B7&gt;=D7, IF(B7=D7, 80, 0), 100 - ((B7-C7)/(D7-C7) * 20)))</f>
        <v>100</v>
      </c>
      <c r="F7" s="111" t="str">
        <f aca="false">IF(B7&lt;=C7, "sesuai target", IF(AND(B7&gt;C7, B7&lt;=D7), "di dalam target", IF(B7&gt;D7, "melebihi batas", "")))</f>
        <v>sesuai target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21"/>
      <c r="C8" s="113" t="n">
        <v>3</v>
      </c>
      <c r="D8" s="113" t="n">
        <v>5</v>
      </c>
      <c r="E8" s="114" t="n">
        <f aca="false">IF(B8&lt;=C8, 100, IF(B8&gt;=D8, IF(B8=D8, 80, 0), 100 - ((B8-C8)/(D8-C8) * 20)))</f>
        <v>100</v>
      </c>
      <c r="F8" s="115" t="str">
        <f aca="false">IF(B8&lt;=C8, "sesuai target", IF(AND(B8&gt;C8, B8&lt;=D8), "di dalam target", IF(B8&gt;D8, "melebihi batas", "")))</f>
        <v>sesuai target</v>
      </c>
      <c r="G8" s="104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20"/>
      <c r="C9" s="109" t="n">
        <v>3</v>
      </c>
      <c r="D9" s="109" t="n">
        <v>5</v>
      </c>
      <c r="E9" s="110" t="n">
        <f aca="false">IF(B9&lt;=C9, 100, IF(B9&gt;=D9, IF(B9=D9, 80, 0), 100 - ((B9-C9)/(D9-C9) * 20)))</f>
        <v>100</v>
      </c>
      <c r="F9" s="111" t="str">
        <f aca="false">IF(B9&lt;=C9, "sesuai target", IF(AND(B9&gt;C9, B9&lt;=D9), "di dalam target", IF(B9&gt;D9, "melebihi batas", "")))</f>
        <v>sesuai target</v>
      </c>
      <c r="G9" s="104"/>
      <c r="H9" s="104"/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145</v>
      </c>
      <c r="B10" s="121"/>
      <c r="C10" s="113" t="n">
        <v>3</v>
      </c>
      <c r="D10" s="113" t="n">
        <v>5</v>
      </c>
      <c r="E10" s="114" t="n">
        <f aca="false">IF(B10&lt;=C10, 100, IF(B10&gt;=D10, IF(B10=D10, 80, 0), 100 - ((B10-C10)/(D10-C10) * 20)))</f>
        <v>100</v>
      </c>
      <c r="F10" s="115" t="str">
        <f aca="false">IF(B10&lt;=C10, "sesuai target", IF(AND(B10&gt;C10, B10&lt;=D10), "di dalam target", IF(B10&gt;D10, "melebihi batas", "")))</f>
        <v>sesuai target</v>
      </c>
      <c r="G10" s="104"/>
      <c r="H10" s="104"/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08" t="s">
        <v>146</v>
      </c>
      <c r="B11" s="120"/>
      <c r="C11" s="109" t="n">
        <v>3</v>
      </c>
      <c r="D11" s="109" t="n">
        <v>5</v>
      </c>
      <c r="E11" s="110" t="n">
        <f aca="false">IF(B11&lt;=C11, 100, IF(B11&gt;=D11, IF(B11=D11, 80, 0), 100 - ((B11-C11)/(D11-C11) * 20)))</f>
        <v>100</v>
      </c>
      <c r="F11" s="111" t="str">
        <f aca="false">IF(B11&lt;=C11, "sesuai target", IF(AND(B11&gt;C11, B11&lt;=D11), "di dalam target", IF(B11&gt;D11, "melebihi batas", "")))</f>
        <v>sesuai target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12" t="s">
        <v>147</v>
      </c>
      <c r="B12" s="121"/>
      <c r="C12" s="113" t="n">
        <v>3</v>
      </c>
      <c r="D12" s="113" t="n">
        <v>5</v>
      </c>
      <c r="E12" s="114" t="n">
        <f aca="false">IF(B12&lt;=C12, 100, IF(B12&gt;=D12, IF(B12=D12, 80, 0), 100 - ((B12-C12)/(D12-C12) * 20)))</f>
        <v>100</v>
      </c>
      <c r="F12" s="115" t="str">
        <f aca="false">IF(B12&lt;=C12, "sesuai target", IF(AND(B12&gt;C12, B12&lt;=D12), "di dalam target", IF(B12&gt;D12, "melebihi batas", "")))</f>
        <v>sesuai target</v>
      </c>
      <c r="G12" s="104"/>
      <c r="H12" s="104"/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8" t="s">
        <v>148</v>
      </c>
      <c r="B13" s="120"/>
      <c r="C13" s="109" t="n">
        <v>3</v>
      </c>
      <c r="D13" s="109" t="n">
        <v>5</v>
      </c>
      <c r="E13" s="110" t="n">
        <f aca="false">IF(B13&lt;=C13, 100, IF(B13&gt;=D13, IF(B13=D13, 80, 0), 100 - ((B13-C13)/(D13-C13) * 20)))</f>
        <v>100</v>
      </c>
      <c r="F13" s="111" t="str">
        <f aca="false">IF(B13&lt;=C13, "sesuai target", IF(AND(B13&gt;C13, B13&lt;=D13), "di dalam target", IF(B13&gt;D13, "melebihi batas", "")))</f>
        <v>sesuai target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12" t="s">
        <v>149</v>
      </c>
      <c r="B14" s="121"/>
      <c r="C14" s="113" t="n">
        <v>3</v>
      </c>
      <c r="D14" s="113" t="n">
        <v>5</v>
      </c>
      <c r="E14" s="114" t="n">
        <f aca="false">IF(B14&lt;=C14, 100, IF(B14&gt;=D14, IF(B14=D14, 80, 0), 100 - ((B14-C14)/(D14-C14) * 20)))</f>
        <v>100</v>
      </c>
      <c r="F14" s="115" t="str">
        <f aca="false">IF(B14&lt;=C14, "sesuai target", IF(AND(B14&gt;C14, B14&lt;=D14), "di dalam target", IF(B14&gt;D14, "melebihi batas", "")))</f>
        <v>sesuai target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8" t="s">
        <v>150</v>
      </c>
      <c r="B15" s="120"/>
      <c r="C15" s="109" t="n">
        <v>3</v>
      </c>
      <c r="D15" s="109" t="n">
        <v>5</v>
      </c>
      <c r="E15" s="110" t="n">
        <f aca="false">IF(B15&lt;=C15, 100, IF(B15&gt;=D15, IF(B15=D15, 80, 0), 100 - ((B15-C15)/(D15-C15) * 20)))</f>
        <v>100</v>
      </c>
      <c r="F15" s="111" t="str">
        <f aca="false">IF(B15&lt;=C15, "sesuai target", IF(AND(B15&gt;C15, B15&lt;=D15), "di dalam target", IF(B15&gt;D15, "melebihi batas", "")))</f>
        <v>sesuai target</v>
      </c>
      <c r="G15" s="104"/>
      <c r="H15" s="104"/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12" t="s">
        <v>151</v>
      </c>
      <c r="B16" s="121"/>
      <c r="C16" s="113" t="n">
        <v>3</v>
      </c>
      <c r="D16" s="113" t="n">
        <v>5</v>
      </c>
      <c r="E16" s="114" t="n">
        <f aca="false">IF(B16&lt;=C16, 100, IF(B16&gt;=D16, IF(B16=D16, 80, 0), 100 - ((B16-C16)/(D16-C16) * 20)))</f>
        <v>100</v>
      </c>
      <c r="F16" s="115" t="str">
        <f aca="false">IF(B16&lt;=C16, "sesuai target", IF(AND(B16&gt;C16, B16&lt;=D16), "di dalam target", IF(B16&gt;D16, "melebihi batas", "")))</f>
        <v>sesuai target</v>
      </c>
      <c r="G16" s="104"/>
      <c r="H16" s="104"/>
      <c r="I16" s="104"/>
      <c r="J16" s="104"/>
      <c r="K16" s="104"/>
      <c r="L16" s="104"/>
      <c r="M16" s="104"/>
    </row>
    <row r="17" customFormat="false" ht="13.8" hidden="false" customHeight="false" outlineLevel="0" collapsed="false">
      <c r="A17" s="108" t="s">
        <v>152</v>
      </c>
      <c r="B17" s="120"/>
      <c r="C17" s="109" t="n">
        <v>3</v>
      </c>
      <c r="D17" s="109" t="n">
        <v>5</v>
      </c>
      <c r="E17" s="110" t="n">
        <f aca="false">IF(B17&lt;=C17, 100, IF(B17&gt;=D17, IF(B17=D17, 80, 0), 100 - ((B17-C17)/(D17-C17) * 20)))</f>
        <v>100</v>
      </c>
      <c r="F17" s="111" t="str">
        <f aca="false">IF(B17&lt;=C17, "sesuai target", IF(AND(B17&gt;C17, B17&lt;=D17), "di dalam target", IF(B17&gt;D17, "melebihi batas", "")))</f>
        <v>sesuai target</v>
      </c>
      <c r="G17" s="104"/>
      <c r="H17" s="104"/>
      <c r="I17" s="104"/>
      <c r="J17" s="104"/>
      <c r="K17" s="104"/>
      <c r="L17" s="104"/>
      <c r="M17" s="104"/>
    </row>
    <row r="18" customFormat="false" ht="13.8" hidden="false" customHeight="false" outlineLevel="0" collapsed="false">
      <c r="A18" s="112" t="s">
        <v>153</v>
      </c>
      <c r="B18" s="121"/>
      <c r="C18" s="113" t="n">
        <v>3</v>
      </c>
      <c r="D18" s="113" t="n">
        <v>5</v>
      </c>
      <c r="E18" s="114" t="n">
        <f aca="false">IF(B18&lt;=C18, 100, IF(B18&gt;=D18, IF(B18=D18, 80, 0), 100 - ((B18-C18)/(D18-C18) * 20)))</f>
        <v>100</v>
      </c>
      <c r="F18" s="115" t="str">
        <f aca="false">IF(B18&lt;=C18, "sesuai target", IF(AND(B18&gt;C18, B18&lt;=D18), "di dalam target", IF(B18&gt;D18, "melebihi batas", "")))</f>
        <v>sesuai target</v>
      </c>
      <c r="G18" s="104"/>
      <c r="H18" s="104"/>
      <c r="I18" s="104"/>
      <c r="J18" s="104"/>
      <c r="K18" s="104"/>
      <c r="L18" s="104"/>
      <c r="M18" s="104"/>
    </row>
    <row r="19" customFormat="false" ht="13.8" hidden="false" customHeight="false" outlineLevel="0" collapsed="false">
      <c r="A19" s="116" t="s">
        <v>154</v>
      </c>
      <c r="B19" s="122" t="n">
        <f aca="false">SUM(B7:B18)</f>
        <v>0</v>
      </c>
      <c r="C19" s="117" t="n">
        <f aca="false">SUM(C7:C18)</f>
        <v>36</v>
      </c>
      <c r="D19" s="117" t="n">
        <f aca="false">SUM(D7:D18)</f>
        <v>60</v>
      </c>
      <c r="E19" s="123" t="n">
        <f aca="false">IF(B19&lt;=C19, 100, IF(B19&gt;=D19, IF(B19=D19, 80, 0), 100 - ((B19-C19)/(D19-C19) * 20)))</f>
        <v>100</v>
      </c>
      <c r="F19" s="119" t="str">
        <f aca="false">IF(B19&lt;=C19, "sesuai target", IF(AND(B19&gt;C19, B19&lt;=D19), "di dalam target", IF(B19&gt;D19, "melebihi batas", "")))</f>
        <v>sesuai target</v>
      </c>
      <c r="G19" s="104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true" showInputMessage="false" sqref="F7:F19" type="list">
      <formula1>"melebihi batas,di dalam target,sesuai target"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47</v>
      </c>
      <c r="C1" s="103" t="s">
        <v>192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51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52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20"/>
      <c r="C7" s="109" t="n">
        <v>5</v>
      </c>
      <c r="D7" s="109" t="n">
        <v>10</v>
      </c>
      <c r="E7" s="110" t="n">
        <f aca="false">IF(B7&lt;=C7, 100, IF(B7&gt;=D7, IF(B7=D7, 80, 0), 100 - ((B7-C7)/(D7-C7) * 20)))</f>
        <v>100</v>
      </c>
      <c r="F7" s="111" t="str">
        <f aca="false">IF(B7&lt;=C7, "sesuai target", IF(AND(B7&gt;C7, B7&lt;=D7), "di dalam target", IF(B7&gt;D7, "melebihi batas", "")))</f>
        <v>sesuai target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21"/>
      <c r="C8" s="113" t="n">
        <v>5</v>
      </c>
      <c r="D8" s="113" t="n">
        <v>10</v>
      </c>
      <c r="E8" s="114" t="n">
        <f aca="false">IF(B8&lt;=C8, 100, IF(B8&gt;=D8, IF(B8=D8, 80, 0), 100 - ((B8-C8)/(D8-C8) * 20)))</f>
        <v>100</v>
      </c>
      <c r="F8" s="115" t="str">
        <f aca="false">IF(B8&lt;=C8, "sesuai target", IF(AND(B8&gt;C8, B8&lt;=D8), "di dalam target", IF(B8&gt;D8, "melebihi batas", "")))</f>
        <v>sesuai target</v>
      </c>
      <c r="G8" s="104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20"/>
      <c r="C9" s="109" t="n">
        <v>5</v>
      </c>
      <c r="D9" s="109" t="n">
        <v>10</v>
      </c>
      <c r="E9" s="110" t="n">
        <f aca="false">IF(B9&lt;=C9, 100, IF(B9&gt;=D9, IF(B9=D9, 80, 0), 100 - ((B9-C9)/(D9-C9) * 20)))</f>
        <v>100</v>
      </c>
      <c r="F9" s="111" t="str">
        <f aca="false">IF(B9&lt;=C9, "sesuai target", IF(AND(B9&gt;C9, B9&lt;=D9), "di dalam target", IF(B9&gt;D9, "melebihi batas", "")))</f>
        <v>sesuai target</v>
      </c>
      <c r="G9" s="104"/>
      <c r="H9" s="104"/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145</v>
      </c>
      <c r="B10" s="121"/>
      <c r="C10" s="113" t="n">
        <v>5</v>
      </c>
      <c r="D10" s="113" t="n">
        <v>10</v>
      </c>
      <c r="E10" s="114" t="n">
        <f aca="false">IF(B10&lt;=C10, 100, IF(B10&gt;=D10, IF(B10=D10, 80, 0), 100 - ((B10-C10)/(D10-C10) * 20)))</f>
        <v>100</v>
      </c>
      <c r="F10" s="115" t="str">
        <f aca="false">IF(B10&lt;=C10, "sesuai target", IF(AND(B10&gt;C10, B10&lt;=D10), "di dalam target", IF(B10&gt;D10, "melebihi batas", "")))</f>
        <v>sesuai target</v>
      </c>
      <c r="G10" s="104"/>
      <c r="H10" s="104"/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08" t="s">
        <v>146</v>
      </c>
      <c r="B11" s="120"/>
      <c r="C11" s="109" t="n">
        <v>5</v>
      </c>
      <c r="D11" s="109" t="n">
        <v>10</v>
      </c>
      <c r="E11" s="110" t="n">
        <f aca="false">IF(B11&lt;=C11, 100, IF(B11&gt;=D11, IF(B11=D11, 80, 0), 100 - ((B11-C11)/(D11-C11) * 20)))</f>
        <v>100</v>
      </c>
      <c r="F11" s="111" t="str">
        <f aca="false">IF(B11&lt;=C11, "sesuai target", IF(AND(B11&gt;C11, B11&lt;=D11), "di dalam target", IF(B11&gt;D11, "melebihi batas", "")))</f>
        <v>sesuai target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12" t="s">
        <v>147</v>
      </c>
      <c r="B12" s="121"/>
      <c r="C12" s="113" t="n">
        <v>5</v>
      </c>
      <c r="D12" s="113" t="n">
        <v>10</v>
      </c>
      <c r="E12" s="114" t="n">
        <f aca="false">IF(B12&lt;=C12, 100, IF(B12&gt;=D12, IF(B12=D12, 80, 0), 100 - ((B12-C12)/(D12-C12) * 20)))</f>
        <v>100</v>
      </c>
      <c r="F12" s="115" t="str">
        <f aca="false">IF(B12&lt;=C12, "sesuai target", IF(AND(B12&gt;C12, B12&lt;=D12), "di dalam target", IF(B12&gt;D12, "melebihi batas", "")))</f>
        <v>sesuai target</v>
      </c>
      <c r="G12" s="104"/>
      <c r="H12" s="104"/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8" t="s">
        <v>148</v>
      </c>
      <c r="B13" s="120"/>
      <c r="C13" s="109" t="n">
        <v>5</v>
      </c>
      <c r="D13" s="109" t="n">
        <v>10</v>
      </c>
      <c r="E13" s="110" t="n">
        <f aca="false">IF(B13&lt;=C13, 100, IF(B13&gt;=D13, IF(B13=D13, 80, 0), 100 - ((B13-C13)/(D13-C13) * 20)))</f>
        <v>100</v>
      </c>
      <c r="F13" s="111" t="str">
        <f aca="false">IF(B13&lt;=C13, "sesuai target", IF(AND(B13&gt;C13, B13&lt;=D13), "di dalam target", IF(B13&gt;D13, "melebihi batas", "")))</f>
        <v>sesuai target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12" t="s">
        <v>149</v>
      </c>
      <c r="B14" s="121"/>
      <c r="C14" s="113" t="n">
        <v>5</v>
      </c>
      <c r="D14" s="113" t="n">
        <v>10</v>
      </c>
      <c r="E14" s="114" t="n">
        <f aca="false">IF(B14&lt;=C14, 100, IF(B14&gt;=D14, IF(B14=D14, 80, 0), 100 - ((B14-C14)/(D14-C14) * 20)))</f>
        <v>100</v>
      </c>
      <c r="F14" s="115" t="str">
        <f aca="false">IF(B14&lt;=C14, "sesuai target", IF(AND(B14&gt;C14, B14&lt;=D14), "di dalam target", IF(B14&gt;D14, "melebihi batas", "")))</f>
        <v>sesuai target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8" t="s">
        <v>150</v>
      </c>
      <c r="B15" s="120"/>
      <c r="C15" s="109" t="n">
        <v>5</v>
      </c>
      <c r="D15" s="109" t="n">
        <v>10</v>
      </c>
      <c r="E15" s="110" t="n">
        <f aca="false">IF(B15&lt;=C15, 100, IF(B15&gt;=D15, IF(B15=D15, 80, 0), 100 - ((B15-C15)/(D15-C15) * 20)))</f>
        <v>100</v>
      </c>
      <c r="F15" s="111" t="str">
        <f aca="false">IF(B15&lt;=C15, "sesuai target", IF(AND(B15&gt;C15, B15&lt;=D15), "di dalam target", IF(B15&gt;D15, "melebihi batas", "")))</f>
        <v>sesuai target</v>
      </c>
      <c r="G15" s="104"/>
      <c r="H15" s="104"/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12" t="s">
        <v>151</v>
      </c>
      <c r="B16" s="121"/>
      <c r="C16" s="113" t="n">
        <v>5</v>
      </c>
      <c r="D16" s="113" t="n">
        <v>10</v>
      </c>
      <c r="E16" s="114" t="n">
        <f aca="false">IF(B16&lt;=C16, 100, IF(B16&gt;=D16, IF(B16=D16, 80, 0), 100 - ((B16-C16)/(D16-C16) * 20)))</f>
        <v>100</v>
      </c>
      <c r="F16" s="115" t="str">
        <f aca="false">IF(B16&lt;=C16, "sesuai target", IF(AND(B16&gt;C16, B16&lt;=D16), "di dalam target", IF(B16&gt;D16, "melebihi batas", "")))</f>
        <v>sesuai target</v>
      </c>
      <c r="G16" s="104"/>
      <c r="H16" s="104"/>
      <c r="I16" s="104"/>
      <c r="J16" s="104"/>
      <c r="K16" s="104"/>
      <c r="L16" s="104"/>
      <c r="M16" s="104"/>
    </row>
    <row r="17" customFormat="false" ht="13.8" hidden="false" customHeight="false" outlineLevel="0" collapsed="false">
      <c r="A17" s="108" t="s">
        <v>152</v>
      </c>
      <c r="B17" s="120"/>
      <c r="C17" s="109" t="n">
        <v>5</v>
      </c>
      <c r="D17" s="109" t="n">
        <v>10</v>
      </c>
      <c r="E17" s="110" t="n">
        <f aca="false">IF(B17&lt;=C17, 100, IF(B17&gt;=D17, IF(B17=D17, 80, 0), 100 - ((B17-C17)/(D17-C17) * 20)))</f>
        <v>100</v>
      </c>
      <c r="F17" s="111" t="str">
        <f aca="false">IF(B17&lt;=C17, "sesuai target", IF(AND(B17&gt;C17, B17&lt;=D17), "di dalam target", IF(B17&gt;D17, "melebihi batas", "")))</f>
        <v>sesuai target</v>
      </c>
      <c r="G17" s="104"/>
      <c r="H17" s="104"/>
      <c r="I17" s="104"/>
      <c r="J17" s="104"/>
      <c r="K17" s="104"/>
      <c r="L17" s="104"/>
      <c r="M17" s="104"/>
    </row>
    <row r="18" customFormat="false" ht="13.8" hidden="false" customHeight="false" outlineLevel="0" collapsed="false">
      <c r="A18" s="112" t="s">
        <v>153</v>
      </c>
      <c r="B18" s="121"/>
      <c r="C18" s="113" t="n">
        <v>5</v>
      </c>
      <c r="D18" s="113" t="n">
        <v>10</v>
      </c>
      <c r="E18" s="114" t="n">
        <f aca="false">IF(B18&lt;=C18, 100, IF(B18&gt;=D18, IF(B18=D18, 80, 0), 100 - ((B18-C18)/(D18-C18) * 20)))</f>
        <v>100</v>
      </c>
      <c r="F18" s="115" t="str">
        <f aca="false">IF(B18&lt;=C18, "sesuai target", IF(AND(B18&gt;C18, B18&lt;=D18), "di dalam target", IF(B18&gt;D18, "melebihi batas", "")))</f>
        <v>sesuai target</v>
      </c>
      <c r="G18" s="104"/>
      <c r="H18" s="104"/>
      <c r="I18" s="104"/>
      <c r="J18" s="104"/>
      <c r="K18" s="104"/>
      <c r="L18" s="104"/>
      <c r="M18" s="104"/>
    </row>
    <row r="19" customFormat="false" ht="13.8" hidden="false" customHeight="false" outlineLevel="0" collapsed="false">
      <c r="A19" s="116" t="s">
        <v>154</v>
      </c>
      <c r="B19" s="122" t="n">
        <f aca="false">SUM(B7:B18)</f>
        <v>0</v>
      </c>
      <c r="C19" s="117" t="n">
        <f aca="false">SUM(C7:C18)</f>
        <v>60</v>
      </c>
      <c r="D19" s="117" t="n">
        <f aca="false">SUM(D7:D18)</f>
        <v>120</v>
      </c>
      <c r="E19" s="123" t="n">
        <f aca="false">IF(B19&lt;=C19, 100, IF(B19&gt;=D19, IF(B19=D19, 80, 0), 100 - ((B19-C19)/(D19-C19) * 20)))</f>
        <v>100</v>
      </c>
      <c r="F19" s="119" t="str">
        <f aca="false">IF(B19&lt;=C19, "sesuai target", IF(AND(B19&gt;C19, B19&lt;=D19), "di dalam target", IF(B19&gt;D19, "melebihi batas", "")))</f>
        <v>sesuai target</v>
      </c>
      <c r="G19" s="104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true" showInputMessage="false" sqref="F7:F19" type="list">
      <formula1>"melebihi batas,di dalam target,sesuai target"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47</v>
      </c>
      <c r="C1" s="103" t="s">
        <v>193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105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52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20"/>
      <c r="C7" s="109" t="n">
        <v>10</v>
      </c>
      <c r="D7" s="109" t="n">
        <v>30</v>
      </c>
      <c r="E7" s="110" t="n">
        <f aca="false">IF(B7&lt;=C7, 100, IF(B7&gt;=D7, IF(B7=D7, 80, 0), 100 - ((B7-C7)/(D7-C7) * 20)))</f>
        <v>100</v>
      </c>
      <c r="F7" s="111" t="str">
        <f aca="false">IF(B7&lt;=C7, "sesuai target", IF(AND(B7&gt;C7, B7&lt;=D7), "di dalam target", IF(B7&gt;D7, "melebihi batas", "")))</f>
        <v>sesuai target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21"/>
      <c r="C8" s="113" t="n">
        <v>10</v>
      </c>
      <c r="D8" s="113" t="n">
        <v>30</v>
      </c>
      <c r="E8" s="114" t="n">
        <f aca="false">IF(B8&lt;=C8, 100, IF(B8&gt;=D8, IF(B8=D8, 80, 0), 100 - ((B8-C8)/(D8-C8) * 20)))</f>
        <v>100</v>
      </c>
      <c r="F8" s="115" t="str">
        <f aca="false">IF(B8&lt;=C8, "sesuai target", IF(AND(B8&gt;C8, B8&lt;=D8), "di dalam target", IF(B8&gt;D8, "melebihi batas", "")))</f>
        <v>sesuai target</v>
      </c>
      <c r="G8" s="104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20"/>
      <c r="C9" s="109" t="n">
        <v>10</v>
      </c>
      <c r="D9" s="109" t="n">
        <v>30</v>
      </c>
      <c r="E9" s="110" t="n">
        <f aca="false">IF(B9&lt;=C9, 100, IF(B9&gt;=D9, IF(B9=D9, 80, 0), 100 - ((B9-C9)/(D9-C9) * 20)))</f>
        <v>100</v>
      </c>
      <c r="F9" s="111" t="str">
        <f aca="false">IF(B9&lt;=C9, "sesuai target", IF(AND(B9&gt;C9, B9&lt;=D9), "di dalam target", IF(B9&gt;D9, "melebihi batas", "")))</f>
        <v>sesuai target</v>
      </c>
      <c r="G9" s="104"/>
      <c r="H9" s="104"/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145</v>
      </c>
      <c r="B10" s="121"/>
      <c r="C10" s="113" t="n">
        <v>10</v>
      </c>
      <c r="D10" s="113" t="n">
        <v>30</v>
      </c>
      <c r="E10" s="114" t="n">
        <f aca="false">IF(B10&lt;=C10, 100, IF(B10&gt;=D10, IF(B10=D10, 80, 0), 100 - ((B10-C10)/(D10-C10) * 20)))</f>
        <v>100</v>
      </c>
      <c r="F10" s="115" t="str">
        <f aca="false">IF(B10&lt;=C10, "sesuai target", IF(AND(B10&gt;C10, B10&lt;=D10), "di dalam target", IF(B10&gt;D10, "melebihi batas", "")))</f>
        <v>sesuai target</v>
      </c>
      <c r="G10" s="104"/>
      <c r="H10" s="104"/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08" t="s">
        <v>146</v>
      </c>
      <c r="B11" s="120"/>
      <c r="C11" s="109" t="n">
        <v>10</v>
      </c>
      <c r="D11" s="109" t="n">
        <v>30</v>
      </c>
      <c r="E11" s="110" t="n">
        <f aca="false">IF(B11&lt;=C11, 100, IF(B11&gt;=D11, IF(B11=D11, 80, 0), 100 - ((B11-C11)/(D11-C11) * 20)))</f>
        <v>100</v>
      </c>
      <c r="F11" s="111" t="str">
        <f aca="false">IF(B11&lt;=C11, "sesuai target", IF(AND(B11&gt;C11, B11&lt;=D11), "di dalam target", IF(B11&gt;D11, "melebihi batas", "")))</f>
        <v>sesuai target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12" t="s">
        <v>147</v>
      </c>
      <c r="B12" s="121"/>
      <c r="C12" s="113" t="n">
        <v>10</v>
      </c>
      <c r="D12" s="113" t="n">
        <v>30</v>
      </c>
      <c r="E12" s="114" t="n">
        <f aca="false">IF(B12&lt;=C12, 100, IF(B12&gt;=D12, IF(B12=D12, 80, 0), 100 - ((B12-C12)/(D12-C12) * 20)))</f>
        <v>100</v>
      </c>
      <c r="F12" s="115" t="str">
        <f aca="false">IF(B12&lt;=C12, "sesuai target", IF(AND(B12&gt;C12, B12&lt;=D12), "di dalam target", IF(B12&gt;D12, "melebihi batas", "")))</f>
        <v>sesuai target</v>
      </c>
      <c r="G12" s="104"/>
      <c r="H12" s="104"/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8" t="s">
        <v>148</v>
      </c>
      <c r="B13" s="120"/>
      <c r="C13" s="109" t="n">
        <v>10</v>
      </c>
      <c r="D13" s="109" t="n">
        <v>30</v>
      </c>
      <c r="E13" s="110" t="n">
        <f aca="false">IF(B13&lt;=C13, 100, IF(B13&gt;=D13, IF(B13=D13, 80, 0), 100 - ((B13-C13)/(D13-C13) * 20)))</f>
        <v>100</v>
      </c>
      <c r="F13" s="111" t="str">
        <f aca="false">IF(B13&lt;=C13, "sesuai target", IF(AND(B13&gt;C13, B13&lt;=D13), "di dalam target", IF(B13&gt;D13, "melebihi batas", "")))</f>
        <v>sesuai target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12" t="s">
        <v>149</v>
      </c>
      <c r="B14" s="121"/>
      <c r="C14" s="113" t="n">
        <v>10</v>
      </c>
      <c r="D14" s="113" t="n">
        <v>30</v>
      </c>
      <c r="E14" s="114" t="n">
        <f aca="false">IF(B14&lt;=C14, 100, IF(B14&gt;=D14, IF(B14=D14, 80, 0), 100 - ((B14-C14)/(D14-C14) * 20)))</f>
        <v>100</v>
      </c>
      <c r="F14" s="115" t="str">
        <f aca="false">IF(B14&lt;=C14, "sesuai target", IF(AND(B14&gt;C14, B14&lt;=D14), "di dalam target", IF(B14&gt;D14, "melebihi batas", "")))</f>
        <v>sesuai target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8" t="s">
        <v>150</v>
      </c>
      <c r="B15" s="120"/>
      <c r="C15" s="109" t="n">
        <v>10</v>
      </c>
      <c r="D15" s="109" t="n">
        <v>30</v>
      </c>
      <c r="E15" s="110" t="n">
        <f aca="false">IF(B15&lt;=C15, 100, IF(B15&gt;=D15, IF(B15=D15, 80, 0), 100 - ((B15-C15)/(D15-C15) * 20)))</f>
        <v>100</v>
      </c>
      <c r="F15" s="111" t="str">
        <f aca="false">IF(B15&lt;=C15, "sesuai target", IF(AND(B15&gt;C15, B15&lt;=D15), "di dalam target", IF(B15&gt;D15, "melebihi batas", "")))</f>
        <v>sesuai target</v>
      </c>
      <c r="G15" s="104"/>
      <c r="H15" s="104"/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12" t="s">
        <v>151</v>
      </c>
      <c r="B16" s="121"/>
      <c r="C16" s="113" t="n">
        <v>10</v>
      </c>
      <c r="D16" s="113" t="n">
        <v>30</v>
      </c>
      <c r="E16" s="114" t="n">
        <f aca="false">IF(B16&lt;=C16, 100, IF(B16&gt;=D16, IF(B16=D16, 80, 0), 100 - ((B16-C16)/(D16-C16) * 20)))</f>
        <v>100</v>
      </c>
      <c r="F16" s="115" t="str">
        <f aca="false">IF(B16&lt;=C16, "sesuai target", IF(AND(B16&gt;C16, B16&lt;=D16), "di dalam target", IF(B16&gt;D16, "melebihi batas", "")))</f>
        <v>sesuai target</v>
      </c>
      <c r="G16" s="104"/>
      <c r="H16" s="104"/>
      <c r="I16" s="104"/>
      <c r="J16" s="104"/>
      <c r="K16" s="104"/>
      <c r="L16" s="104"/>
      <c r="M16" s="104"/>
    </row>
    <row r="17" customFormat="false" ht="13.8" hidden="false" customHeight="false" outlineLevel="0" collapsed="false">
      <c r="A17" s="108" t="s">
        <v>152</v>
      </c>
      <c r="B17" s="120"/>
      <c r="C17" s="109" t="n">
        <v>10</v>
      </c>
      <c r="D17" s="109" t="n">
        <v>30</v>
      </c>
      <c r="E17" s="110" t="n">
        <f aca="false">IF(B17&lt;=C17, 100, IF(B17&gt;=D17, IF(B17=D17, 80, 0), 100 - ((B17-C17)/(D17-C17) * 20)))</f>
        <v>100</v>
      </c>
      <c r="F17" s="111" t="str">
        <f aca="false">IF(B17&lt;=C17, "sesuai target", IF(AND(B17&gt;C17, B17&lt;=D17), "di dalam target", IF(B17&gt;D17, "melebihi batas", "")))</f>
        <v>sesuai target</v>
      </c>
      <c r="G17" s="104"/>
      <c r="H17" s="104"/>
      <c r="I17" s="104"/>
      <c r="J17" s="104"/>
      <c r="K17" s="104"/>
      <c r="L17" s="104"/>
      <c r="M17" s="104"/>
    </row>
    <row r="18" customFormat="false" ht="13.8" hidden="false" customHeight="false" outlineLevel="0" collapsed="false">
      <c r="A18" s="112" t="s">
        <v>153</v>
      </c>
      <c r="B18" s="121"/>
      <c r="C18" s="113" t="n">
        <v>10</v>
      </c>
      <c r="D18" s="113" t="n">
        <v>30</v>
      </c>
      <c r="E18" s="114" t="n">
        <f aca="false">IF(B18&lt;=C18, 100, IF(B18&gt;=D18, IF(B18=D18, 80, 0), 100 - ((B18-C18)/(D18-C18) * 20)))</f>
        <v>100</v>
      </c>
      <c r="F18" s="115" t="str">
        <f aca="false">IF(B18&lt;=C18, "sesuai target", IF(AND(B18&gt;C18, B18&lt;=D18), "di dalam target", IF(B18&gt;D18, "melebihi batas", "")))</f>
        <v>sesuai target</v>
      </c>
      <c r="G18" s="104"/>
      <c r="H18" s="104"/>
      <c r="I18" s="104"/>
      <c r="J18" s="104"/>
      <c r="K18" s="104"/>
      <c r="L18" s="104"/>
      <c r="M18" s="104"/>
    </row>
    <row r="19" customFormat="false" ht="13.8" hidden="false" customHeight="false" outlineLevel="0" collapsed="false">
      <c r="A19" s="116" t="s">
        <v>154</v>
      </c>
      <c r="B19" s="122" t="n">
        <f aca="false">SUM(B7:B18)</f>
        <v>0</v>
      </c>
      <c r="C19" s="117" t="n">
        <f aca="false">SUM(C7:C18)</f>
        <v>120</v>
      </c>
      <c r="D19" s="117" t="n">
        <f aca="false">SUM(D7:D18)</f>
        <v>360</v>
      </c>
      <c r="E19" s="123" t="n">
        <f aca="false">IF(B19&lt;=C19, 100, IF(B19&gt;=D19, IF(B19=D19, 80, 0), 100 - ((B19-C19)/(D19-C19) * 20)))</f>
        <v>100</v>
      </c>
      <c r="F19" s="119" t="str">
        <f aca="false">IF(B19&lt;=C19, "sesuai target", IF(AND(B19&gt;C19, B19&lt;=D19), "di dalam target", IF(B19&gt;D19, "melebihi batas", "")))</f>
        <v>sesuai target</v>
      </c>
      <c r="G19" s="104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true" showInputMessage="false" sqref="F7:F19" type="list">
      <formula1>"melebihi batas,di dalam target,sesuai target"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9900FF"/>
    <pageSetUpPr fitToPage="false"/>
  </sheetPr>
  <dimension ref="A1:M26"/>
  <sheetViews>
    <sheetView showFormulas="false" showGridLines="true" showRowColHeaders="true" showZeros="true" rightToLeft="false" tabSelected="false" showOutlineSymbols="true" defaultGridColor="true" view="normal" topLeftCell="A1" colorId="64" zoomScale="135" zoomScaleNormal="135" zoomScalePageLayoutView="100" workbookViewId="0">
      <selection pane="topLeft" activeCell="A1" activeCellId="0" sqref="A1"/>
    </sheetView>
  </sheetViews>
  <sheetFormatPr defaultColWidth="12.6328125" defaultRowHeight="12" zeroHeight="false" outlineLevelRow="0" outlineLevelCol="0"/>
  <cols>
    <col collapsed="false" customWidth="true" hidden="false" outlineLevel="0" max="2" min="2" style="0" width="15.54"/>
    <col collapsed="false" customWidth="true" hidden="false" outlineLevel="0" max="3" min="3" style="0" width="19.27"/>
    <col collapsed="false" customWidth="true" hidden="false" outlineLevel="0" max="4" min="4" style="0" width="18.63"/>
    <col collapsed="false" customWidth="true" hidden="false" outlineLevel="0" max="5" min="5" style="0" width="9.54"/>
    <col collapsed="false" customWidth="true" hidden="false" outlineLevel="0" max="6" min="6" style="0" width="20.91"/>
  </cols>
  <sheetData>
    <row r="1" customFormat="false" ht="17.25" hidden="false" customHeight="false" outlineLevel="0" collapsed="false">
      <c r="A1" s="101" t="s">
        <v>138</v>
      </c>
      <c r="B1" s="102" t="s">
        <v>47</v>
      </c>
      <c r="C1" s="103" t="s">
        <v>194</v>
      </c>
      <c r="D1" s="104"/>
      <c r="E1" s="104"/>
      <c r="F1" s="104"/>
      <c r="G1" s="104"/>
      <c r="H1" s="104"/>
      <c r="I1" s="104"/>
      <c r="J1" s="104"/>
      <c r="K1" s="104"/>
      <c r="L1" s="104"/>
      <c r="M1" s="104"/>
    </row>
    <row r="2" customFormat="false" ht="13.8" hidden="false" customHeight="false" outlineLevel="0" collapsed="false">
      <c r="A2" s="101" t="s">
        <v>14</v>
      </c>
      <c r="B2" s="6" t="s">
        <v>39</v>
      </c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</row>
    <row r="3" customFormat="false" ht="13.8" hidden="false" customHeight="false" outlineLevel="0" collapsed="false">
      <c r="A3" s="101" t="s">
        <v>19</v>
      </c>
      <c r="B3" s="6" t="s">
        <v>52</v>
      </c>
      <c r="C3" s="104"/>
      <c r="D3" s="104"/>
      <c r="E3" s="104"/>
      <c r="F3" s="104"/>
      <c r="G3" s="104"/>
      <c r="H3" s="104"/>
      <c r="I3" s="104"/>
      <c r="J3" s="104"/>
      <c r="K3" s="104"/>
      <c r="L3" s="104"/>
      <c r="M3" s="104"/>
    </row>
    <row r="4" customFormat="false" ht="13.8" hidden="false" customHeight="false" outlineLevel="0" collapsed="false">
      <c r="A4" s="104"/>
      <c r="B4" s="104"/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</row>
    <row r="5" customFormat="false" ht="13.8" hidden="false" customHeight="false" outlineLevel="0" collapsed="false">
      <c r="D5" s="104"/>
      <c r="E5" s="104"/>
      <c r="F5" s="104"/>
      <c r="G5" s="104"/>
      <c r="H5" s="104"/>
      <c r="I5" s="104"/>
      <c r="J5" s="104"/>
      <c r="K5" s="104"/>
      <c r="L5" s="104"/>
      <c r="M5" s="104"/>
    </row>
    <row r="6" customFormat="false" ht="13.8" hidden="false" customHeight="false" outlineLevel="0" collapsed="false">
      <c r="A6" s="105" t="s">
        <v>14</v>
      </c>
      <c r="B6" s="106" t="s">
        <v>139</v>
      </c>
      <c r="C6" s="106" t="s">
        <v>140</v>
      </c>
      <c r="D6" s="106" t="s">
        <v>29</v>
      </c>
      <c r="E6" s="106" t="s">
        <v>23</v>
      </c>
      <c r="F6" s="107" t="s">
        <v>141</v>
      </c>
      <c r="G6" s="104"/>
      <c r="H6" s="104"/>
      <c r="I6" s="104"/>
      <c r="J6" s="104"/>
      <c r="K6" s="104"/>
      <c r="L6" s="104"/>
      <c r="M6" s="104"/>
    </row>
    <row r="7" customFormat="false" ht="13.8" hidden="false" customHeight="false" outlineLevel="0" collapsed="false">
      <c r="A7" s="108" t="s">
        <v>142</v>
      </c>
      <c r="B7" s="120"/>
      <c r="C7" s="109" t="n">
        <v>5</v>
      </c>
      <c r="D7" s="109" t="n">
        <v>8</v>
      </c>
      <c r="E7" s="110" t="n">
        <f aca="false">IF(B7&lt;=C7, 100, IF(B7&gt;=D7, IF(B7=D7, 80, 0), 100 - ((B7-C7)/(D7-C7) * 20)))</f>
        <v>100</v>
      </c>
      <c r="F7" s="111" t="str">
        <f aca="false">IF(B7&lt;=C7, "sesuai target", IF(AND(B7&gt;C7, B7&lt;=D7), "di dalam target", IF(B7&gt;D7, "melebihi batas", "")))</f>
        <v>sesuai target</v>
      </c>
      <c r="G7" s="104"/>
      <c r="H7" s="104"/>
      <c r="I7" s="104"/>
      <c r="J7" s="104"/>
      <c r="K7" s="104"/>
      <c r="L7" s="104"/>
      <c r="M7" s="104"/>
    </row>
    <row r="8" customFormat="false" ht="13.8" hidden="false" customHeight="false" outlineLevel="0" collapsed="false">
      <c r="A8" s="112" t="s">
        <v>143</v>
      </c>
      <c r="B8" s="121"/>
      <c r="C8" s="113" t="n">
        <v>5</v>
      </c>
      <c r="D8" s="113" t="n">
        <v>8</v>
      </c>
      <c r="E8" s="114" t="n">
        <f aca="false">IF(B8&lt;=C8, 100, IF(B8&gt;=D8, IF(B8=D8, 80, 0), 100 - ((B8-C8)/(D8-C8) * 20)))</f>
        <v>100</v>
      </c>
      <c r="F8" s="115" t="str">
        <f aca="false">IF(B8&lt;=C8, "sesuai target", IF(AND(B8&gt;C8, B8&lt;=D8), "di dalam target", IF(B8&gt;D8, "melebihi batas", "")))</f>
        <v>sesuai target</v>
      </c>
      <c r="G8" s="104"/>
      <c r="H8" s="104"/>
      <c r="I8" s="104"/>
      <c r="J8" s="104"/>
      <c r="K8" s="104"/>
      <c r="L8" s="104"/>
      <c r="M8" s="104"/>
    </row>
    <row r="9" customFormat="false" ht="13.8" hidden="false" customHeight="false" outlineLevel="0" collapsed="false">
      <c r="A9" s="108" t="s">
        <v>144</v>
      </c>
      <c r="B9" s="120"/>
      <c r="C9" s="109" t="n">
        <v>5</v>
      </c>
      <c r="D9" s="109" t="n">
        <v>8</v>
      </c>
      <c r="E9" s="110" t="n">
        <f aca="false">IF(B9&lt;=C9, 100, IF(B9&gt;=D9, IF(B9=D9, 80, 0), 100 - ((B9-C9)/(D9-C9) * 20)))</f>
        <v>100</v>
      </c>
      <c r="F9" s="111" t="str">
        <f aca="false">IF(B9&lt;=C9, "sesuai target", IF(AND(B9&gt;C9, B9&lt;=D9), "di dalam target", IF(B9&gt;D9, "melebihi batas", "")))</f>
        <v>sesuai target</v>
      </c>
      <c r="G9" s="104"/>
      <c r="H9" s="104"/>
      <c r="I9" s="104"/>
      <c r="J9" s="104"/>
      <c r="K9" s="104"/>
      <c r="L9" s="104"/>
      <c r="M9" s="104"/>
    </row>
    <row r="10" customFormat="false" ht="13.8" hidden="false" customHeight="false" outlineLevel="0" collapsed="false">
      <c r="A10" s="112" t="s">
        <v>145</v>
      </c>
      <c r="B10" s="121"/>
      <c r="C10" s="113" t="n">
        <v>5</v>
      </c>
      <c r="D10" s="113" t="n">
        <v>8</v>
      </c>
      <c r="E10" s="114" t="n">
        <f aca="false">IF(B10&lt;=C10, 100, IF(B10&gt;=D10, IF(B10=D10, 80, 0), 100 - ((B10-C10)/(D10-C10) * 20)))</f>
        <v>100</v>
      </c>
      <c r="F10" s="115" t="str">
        <f aca="false">IF(B10&lt;=C10, "sesuai target", IF(AND(B10&gt;C10, B10&lt;=D10), "di dalam target", IF(B10&gt;D10, "melebihi batas", "")))</f>
        <v>sesuai target</v>
      </c>
      <c r="G10" s="104"/>
      <c r="H10" s="104"/>
      <c r="I10" s="104"/>
      <c r="J10" s="104"/>
      <c r="K10" s="104"/>
      <c r="L10" s="104"/>
      <c r="M10" s="104"/>
    </row>
    <row r="11" customFormat="false" ht="13.8" hidden="false" customHeight="false" outlineLevel="0" collapsed="false">
      <c r="A11" s="108" t="s">
        <v>146</v>
      </c>
      <c r="B11" s="120"/>
      <c r="C11" s="109" t="n">
        <v>5</v>
      </c>
      <c r="D11" s="109" t="n">
        <v>8</v>
      </c>
      <c r="E11" s="110" t="n">
        <f aca="false">IF(B11&lt;=C11, 100, IF(B11&gt;=D11, IF(B11=D11, 80, 0), 100 - ((B11-C11)/(D11-C11) * 20)))</f>
        <v>100</v>
      </c>
      <c r="F11" s="111" t="str">
        <f aca="false">IF(B11&lt;=C11, "sesuai target", IF(AND(B11&gt;C11, B11&lt;=D11), "di dalam target", IF(B11&gt;D11, "melebihi batas", "")))</f>
        <v>sesuai target</v>
      </c>
      <c r="G11" s="104"/>
      <c r="H11" s="104"/>
      <c r="I11" s="104"/>
      <c r="J11" s="104"/>
      <c r="K11" s="104"/>
      <c r="L11" s="104"/>
      <c r="M11" s="104"/>
    </row>
    <row r="12" customFormat="false" ht="13.8" hidden="false" customHeight="false" outlineLevel="0" collapsed="false">
      <c r="A12" s="112" t="s">
        <v>147</v>
      </c>
      <c r="B12" s="121"/>
      <c r="C12" s="113" t="n">
        <v>5</v>
      </c>
      <c r="D12" s="113" t="n">
        <v>8</v>
      </c>
      <c r="E12" s="114" t="n">
        <f aca="false">IF(B12&lt;=C12, 100, IF(B12&gt;=D12, IF(B12=D12, 80, 0), 100 - ((B12-C12)/(D12-C12) * 20)))</f>
        <v>100</v>
      </c>
      <c r="F12" s="115" t="str">
        <f aca="false">IF(B12&lt;=C12, "sesuai target", IF(AND(B12&gt;C12, B12&lt;=D12), "di dalam target", IF(B12&gt;D12, "melebihi batas", "")))</f>
        <v>sesuai target</v>
      </c>
      <c r="G12" s="104"/>
      <c r="H12" s="104"/>
      <c r="I12" s="104"/>
      <c r="J12" s="104"/>
      <c r="K12" s="104"/>
      <c r="L12" s="104"/>
      <c r="M12" s="104"/>
    </row>
    <row r="13" customFormat="false" ht="13.8" hidden="false" customHeight="false" outlineLevel="0" collapsed="false">
      <c r="A13" s="108" t="s">
        <v>148</v>
      </c>
      <c r="B13" s="120"/>
      <c r="C13" s="109" t="n">
        <v>5</v>
      </c>
      <c r="D13" s="109" t="n">
        <v>8</v>
      </c>
      <c r="E13" s="110" t="n">
        <f aca="false">IF(B13&lt;=C13, 100, IF(B13&gt;=D13, IF(B13=D13, 80, 0), 100 - ((B13-C13)/(D13-C13) * 20)))</f>
        <v>100</v>
      </c>
      <c r="F13" s="111" t="str">
        <f aca="false">IF(B13&lt;=C13, "sesuai target", IF(AND(B13&gt;C13, B13&lt;=D13), "di dalam target", IF(B13&gt;D13, "melebihi batas", "")))</f>
        <v>sesuai target</v>
      </c>
      <c r="G13" s="104"/>
      <c r="H13" s="104"/>
      <c r="I13" s="104"/>
      <c r="J13" s="104"/>
      <c r="K13" s="104"/>
      <c r="L13" s="104"/>
      <c r="M13" s="104"/>
    </row>
    <row r="14" customFormat="false" ht="13.8" hidden="false" customHeight="false" outlineLevel="0" collapsed="false">
      <c r="A14" s="112" t="s">
        <v>149</v>
      </c>
      <c r="B14" s="121"/>
      <c r="C14" s="113" t="n">
        <v>5</v>
      </c>
      <c r="D14" s="113" t="n">
        <v>8</v>
      </c>
      <c r="E14" s="114" t="n">
        <f aca="false">IF(B14&lt;=C14, 100, IF(B14&gt;=D14, IF(B14=D14, 80, 0), 100 - ((B14-C14)/(D14-C14) * 20)))</f>
        <v>100</v>
      </c>
      <c r="F14" s="115" t="str">
        <f aca="false">IF(B14&lt;=C14, "sesuai target", IF(AND(B14&gt;C14, B14&lt;=D14), "di dalam target", IF(B14&gt;D14, "melebihi batas", "")))</f>
        <v>sesuai target</v>
      </c>
      <c r="G14" s="104"/>
      <c r="H14" s="104"/>
      <c r="I14" s="104"/>
      <c r="J14" s="104"/>
      <c r="K14" s="104"/>
      <c r="L14" s="104"/>
      <c r="M14" s="104"/>
    </row>
    <row r="15" customFormat="false" ht="13.8" hidden="false" customHeight="false" outlineLevel="0" collapsed="false">
      <c r="A15" s="108" t="s">
        <v>150</v>
      </c>
      <c r="B15" s="120"/>
      <c r="C15" s="109" t="n">
        <v>5</v>
      </c>
      <c r="D15" s="109" t="n">
        <v>8</v>
      </c>
      <c r="E15" s="110" t="n">
        <f aca="false">IF(B15&lt;=C15, 100, IF(B15&gt;=D15, IF(B15=D15, 80, 0), 100 - ((B15-C15)/(D15-C15) * 20)))</f>
        <v>100</v>
      </c>
      <c r="F15" s="111" t="str">
        <f aca="false">IF(B15&lt;=C15, "sesuai target", IF(AND(B15&gt;C15, B15&lt;=D15), "di dalam target", IF(B15&gt;D15, "melebihi batas", "")))</f>
        <v>sesuai target</v>
      </c>
      <c r="G15" s="104"/>
      <c r="H15" s="104"/>
      <c r="I15" s="104"/>
      <c r="J15" s="104"/>
      <c r="K15" s="104"/>
      <c r="L15" s="104"/>
      <c r="M15" s="104"/>
    </row>
    <row r="16" customFormat="false" ht="13.8" hidden="false" customHeight="false" outlineLevel="0" collapsed="false">
      <c r="A16" s="112" t="s">
        <v>151</v>
      </c>
      <c r="B16" s="121"/>
      <c r="C16" s="113" t="n">
        <v>5</v>
      </c>
      <c r="D16" s="113" t="n">
        <v>8</v>
      </c>
      <c r="E16" s="114" t="n">
        <f aca="false">IF(B16&lt;=C16, 100, IF(B16&gt;=D16, IF(B16=D16, 80, 0), 100 - ((B16-C16)/(D16-C16) * 20)))</f>
        <v>100</v>
      </c>
      <c r="F16" s="115" t="str">
        <f aca="false">IF(B16&lt;=C16, "sesuai target", IF(AND(B16&gt;C16, B16&lt;=D16), "di dalam target", IF(B16&gt;D16, "melebihi batas", "")))</f>
        <v>sesuai target</v>
      </c>
      <c r="G16" s="104"/>
      <c r="H16" s="104"/>
      <c r="I16" s="104"/>
      <c r="J16" s="104"/>
      <c r="K16" s="104"/>
      <c r="L16" s="104"/>
      <c r="M16" s="104"/>
    </row>
    <row r="17" customFormat="false" ht="13.8" hidden="false" customHeight="false" outlineLevel="0" collapsed="false">
      <c r="A17" s="108" t="s">
        <v>152</v>
      </c>
      <c r="B17" s="120"/>
      <c r="C17" s="109" t="n">
        <v>5</v>
      </c>
      <c r="D17" s="109" t="n">
        <v>8</v>
      </c>
      <c r="E17" s="110" t="n">
        <f aca="false">IF(B17&lt;=C17, 100, IF(B17&gt;=D17, IF(B17=D17, 80, 0), 100 - ((B17-C17)/(D17-C17) * 20)))</f>
        <v>100</v>
      </c>
      <c r="F17" s="111" t="str">
        <f aca="false">IF(B17&lt;=C17, "sesuai target", IF(AND(B17&gt;C17, B17&lt;=D17), "di dalam target", IF(B17&gt;D17, "melebihi batas", "")))</f>
        <v>sesuai target</v>
      </c>
      <c r="G17" s="104"/>
      <c r="H17" s="104"/>
      <c r="I17" s="104"/>
      <c r="J17" s="104"/>
      <c r="K17" s="104"/>
      <c r="L17" s="104"/>
      <c r="M17" s="104"/>
    </row>
    <row r="18" customFormat="false" ht="13.8" hidden="false" customHeight="false" outlineLevel="0" collapsed="false">
      <c r="A18" s="112" t="s">
        <v>153</v>
      </c>
      <c r="B18" s="121"/>
      <c r="C18" s="113" t="n">
        <v>5</v>
      </c>
      <c r="D18" s="113" t="n">
        <v>8</v>
      </c>
      <c r="E18" s="114" t="n">
        <f aca="false">IF(B18&lt;=C18, 100, IF(B18&gt;=D18, IF(B18=D18, 80, 0), 100 - ((B18-C18)/(D18-C18) * 20)))</f>
        <v>100</v>
      </c>
      <c r="F18" s="115" t="str">
        <f aca="false">IF(B18&lt;=C18, "sesuai target", IF(AND(B18&gt;C18, B18&lt;=D18), "di dalam target", IF(B18&gt;D18, "melebihi batas", "")))</f>
        <v>sesuai target</v>
      </c>
      <c r="G18" s="104"/>
      <c r="H18" s="104"/>
      <c r="I18" s="104"/>
      <c r="J18" s="104"/>
      <c r="K18" s="104"/>
      <c r="L18" s="104"/>
      <c r="M18" s="104"/>
    </row>
    <row r="19" customFormat="false" ht="13.8" hidden="false" customHeight="false" outlineLevel="0" collapsed="false">
      <c r="A19" s="116" t="s">
        <v>154</v>
      </c>
      <c r="B19" s="122" t="n">
        <f aca="false">SUM(B7:B18)</f>
        <v>0</v>
      </c>
      <c r="C19" s="117" t="n">
        <f aca="false">SUM(C7:C18)</f>
        <v>60</v>
      </c>
      <c r="D19" s="117" t="n">
        <f aca="false">SUM(D7:D18)</f>
        <v>96</v>
      </c>
      <c r="E19" s="123" t="n">
        <f aca="false">IF(B19&lt;=C19, 100, IF(B19&gt;=D19, IF(B19=D19, 80, 0), 100 - ((B19-C19)/(D19-C19) * 20)))</f>
        <v>100</v>
      </c>
      <c r="F19" s="119" t="str">
        <f aca="false">IF(B19&lt;=C19, "sesuai target", IF(AND(B19&gt;C19, B19&lt;=D19), "di dalam target", IF(B19&gt;D19, "melebihi batas", "")))</f>
        <v>sesuai target</v>
      </c>
      <c r="G19" s="104"/>
      <c r="H19" s="104"/>
      <c r="I19" s="104"/>
      <c r="J19" s="104"/>
      <c r="K19" s="104"/>
      <c r="L19" s="104"/>
      <c r="M19" s="104"/>
    </row>
    <row r="20" customFormat="false" ht="13.5" hidden="false" customHeight="false" outlineLevel="0" collapsed="false">
      <c r="A20" s="104"/>
      <c r="B20" s="104"/>
      <c r="C20" s="104"/>
      <c r="D20" s="104"/>
      <c r="E20" s="104"/>
      <c r="F20" s="104"/>
      <c r="G20" s="104"/>
      <c r="H20" s="104"/>
      <c r="I20" s="104"/>
      <c r="J20" s="104"/>
      <c r="K20" s="104"/>
      <c r="L20" s="104"/>
      <c r="M20" s="104"/>
    </row>
    <row r="21" customFormat="false" ht="13.5" hidden="false" customHeight="false" outlineLevel="0" collapsed="false">
      <c r="A21" s="104"/>
      <c r="B21" s="104"/>
      <c r="C21" s="104"/>
      <c r="D21" s="104"/>
      <c r="E21" s="104"/>
      <c r="F21" s="104"/>
      <c r="G21" s="104"/>
      <c r="H21" s="104"/>
      <c r="I21" s="104"/>
      <c r="J21" s="104"/>
      <c r="K21" s="104"/>
      <c r="L21" s="104"/>
      <c r="M21" s="104"/>
    </row>
    <row r="22" customFormat="false" ht="13.5" hidden="false" customHeight="false" outlineLevel="0" collapsed="false">
      <c r="A22" s="104"/>
      <c r="B22" s="104"/>
      <c r="C22" s="104"/>
      <c r="D22" s="104"/>
      <c r="E22" s="104"/>
      <c r="F22" s="104"/>
      <c r="G22" s="104"/>
      <c r="H22" s="104"/>
      <c r="I22" s="104"/>
      <c r="J22" s="104"/>
      <c r="K22" s="104"/>
      <c r="L22" s="104"/>
      <c r="M22" s="104"/>
    </row>
    <row r="23" customFormat="false" ht="13.5" hidden="false" customHeight="false" outlineLevel="0" collapsed="false">
      <c r="A23" s="104"/>
      <c r="B23" s="104"/>
      <c r="C23" s="104"/>
      <c r="D23" s="104"/>
      <c r="E23" s="104"/>
      <c r="F23" s="104"/>
      <c r="G23" s="104"/>
      <c r="H23" s="104"/>
      <c r="I23" s="104"/>
      <c r="J23" s="104"/>
      <c r="K23" s="104"/>
      <c r="L23" s="104"/>
      <c r="M23" s="104"/>
    </row>
    <row r="24" customFormat="false" ht="13.5" hidden="false" customHeight="false" outlineLevel="0" collapsed="false">
      <c r="A24" s="104"/>
      <c r="B24" s="104"/>
      <c r="C24" s="104"/>
      <c r="D24" s="104"/>
      <c r="E24" s="104"/>
      <c r="F24" s="104"/>
      <c r="G24" s="104"/>
      <c r="H24" s="104"/>
      <c r="I24" s="104"/>
      <c r="J24" s="104"/>
      <c r="K24" s="104"/>
      <c r="L24" s="104"/>
      <c r="M24" s="104"/>
    </row>
    <row r="25" customFormat="false" ht="13.5" hidden="false" customHeight="false" outlineLevel="0" collapsed="false">
      <c r="A25" s="104"/>
      <c r="B25" s="104"/>
      <c r="C25" s="104"/>
      <c r="D25" s="104"/>
      <c r="E25" s="104"/>
      <c r="F25" s="104"/>
      <c r="G25" s="104"/>
      <c r="H25" s="104"/>
      <c r="I25" s="104"/>
      <c r="J25" s="104"/>
      <c r="K25" s="104"/>
      <c r="L25" s="104"/>
      <c r="M25" s="104"/>
    </row>
    <row r="26" customFormat="false" ht="13.5" hidden="false" customHeight="false" outlineLevel="0" collapsed="false">
      <c r="A26" s="104"/>
      <c r="B26" s="104"/>
      <c r="C26" s="104"/>
      <c r="D26" s="104"/>
      <c r="E26" s="104"/>
      <c r="F26" s="104"/>
      <c r="G26" s="104"/>
      <c r="H26" s="104"/>
      <c r="I26" s="104"/>
      <c r="J26" s="104"/>
      <c r="K26" s="104"/>
      <c r="L26" s="104"/>
      <c r="M26" s="104"/>
    </row>
  </sheetData>
  <dataValidations count="5">
    <dataValidation allowBlank="true" errorStyle="stop" operator="between" showDropDown="false" showErrorMessage="true" showInputMessage="false" sqref="B1" type="list">
      <formula1>"IDR,%,#"</formula1>
      <formula2>0</formula2>
    </dataValidation>
    <dataValidation allowBlank="true" errorStyle="stop" operator="between" showDropDown="false" showErrorMessage="true" showInputMessage="false" sqref="B3" type="list">
      <formula1>"Maksimal,Minimal,MIn-Max"</formula1>
      <formula2>0</formula2>
    </dataValidation>
    <dataValidation allowBlank="true" errorStyle="stop" operator="between" showDropDown="true" showErrorMessage="false" showInputMessage="false" sqref="B7:E19" type="custom">
      <formula1>AND(ISNUMBER(#REF!),(NOT(OR(NOT(ISERROR(DATEVALUE(#REF!))), AND(ISNUMBER(#REF!), LEFT(CELL("format", #REF!))="D")))))</formula1>
      <formula2>0</formula2>
    </dataValidation>
    <dataValidation allowBlank="true" errorStyle="stop" operator="between" showDropDown="false" showErrorMessage="true" showInputMessage="false" sqref="B2" type="list">
      <formula1>"Project/ Event,Harian,Mingguan,Bulanan,Quarter (3bln),Semester,Tahunan"</formula1>
      <formula2>0</formula2>
    </dataValidation>
    <dataValidation allowBlank="true" errorStyle="stop" operator="between" showDropDown="false" showErrorMessage="true" showInputMessage="false" sqref="F7:F19" type="list">
      <formula1>"melebihi batas,di dalam target,sesuai target"</formula1>
      <formula2>0</formula2>
    </dataValidation>
  </dataValidations>
  <printOptions headings="false" gridLines="false" gridLinesSet="true" horizontalCentered="false" verticalCentered="false"/>
  <pageMargins left="0.747916666666667" right="0.747916666666667" top="0.984027777777778" bottom="0.984027777777778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tableParts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LibreOffice/24.2.7.2$Linux_X86_64 LibreOffice_project/420$Build-2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2025-08-07T02:50:21Z</dcterms:created>
  <dc:creator>Ridho RDN. Dwica Anggara</dc:creator>
  <dc:description/>
  <dc:language>en-US</dc:language>
  <cp:lastModifiedBy/>
  <dcterms:modified xsi:type="dcterms:W3CDTF">2025-11-25T18:44:12Z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